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da\Documents\JC Tourism board\Board Reports\FY20-21\"/>
    </mc:Choice>
  </mc:AlternateContent>
  <xr:revisionPtr revIDLastSave="0" documentId="8_{D0744158-3103-4A29-8B1F-A433B33D2012}" xr6:coauthVersionLast="45" xr6:coauthVersionMax="45" xr10:uidLastSave="{00000000-0000-0000-0000-000000000000}"/>
  <bookViews>
    <workbookView xWindow="-108" yWindow="-108" windowWidth="23256" windowHeight="12576" xr2:uid="{39910F41-51FD-4134-9E1B-4132E5F802C7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Sheet1!$A:$F,Sheet1!$1:$2</definedName>
    <definedName name="QB_COLUMN_290" localSheetId="0" hidden="1">Sheet1!$BC$1</definedName>
    <definedName name="QB_COLUMN_59201" localSheetId="0" hidden="1">Sheet1!$G$2</definedName>
    <definedName name="QB_COLUMN_592010" localSheetId="0" hidden="1">Sheet1!$CA$2</definedName>
    <definedName name="QB_COLUMN_592011" localSheetId="0" hidden="1">Sheet1!$CI$2</definedName>
    <definedName name="QB_COLUMN_592012" localSheetId="0" hidden="1">Sheet1!$CQ$2</definedName>
    <definedName name="QB_COLUMN_59202" localSheetId="0" hidden="1">Sheet1!$O$2</definedName>
    <definedName name="QB_COLUMN_59203" localSheetId="0" hidden="1">Sheet1!$W$2</definedName>
    <definedName name="QB_COLUMN_59204" localSheetId="0" hidden="1">Sheet1!$AE$2</definedName>
    <definedName name="QB_COLUMN_59205" localSheetId="0" hidden="1">Sheet1!$AM$2</definedName>
    <definedName name="QB_COLUMN_59206" localSheetId="0" hidden="1">Sheet1!$AU$2</definedName>
    <definedName name="QB_COLUMN_59207" localSheetId="0" hidden="1">Sheet1!$BC$2</definedName>
    <definedName name="QB_COLUMN_59208" localSheetId="0" hidden="1">Sheet1!$BK$2</definedName>
    <definedName name="QB_COLUMN_59209" localSheetId="0" hidden="1">Sheet1!$BS$2</definedName>
    <definedName name="QB_COLUMN_59300" localSheetId="0" hidden="1">Sheet1!$CY$2</definedName>
    <definedName name="QB_COLUMN_63620" localSheetId="0" hidden="1">Sheet1!$DC$2</definedName>
    <definedName name="QB_COLUMN_63621" localSheetId="0" hidden="1">Sheet1!$K$2</definedName>
    <definedName name="QB_COLUMN_636210" localSheetId="0" hidden="1">Sheet1!$CE$2</definedName>
    <definedName name="QB_COLUMN_636211" localSheetId="0" hidden="1">Sheet1!$CM$2</definedName>
    <definedName name="QB_COLUMN_636212" localSheetId="0" hidden="1">Sheet1!$CU$2</definedName>
    <definedName name="QB_COLUMN_63622" localSheetId="0" hidden="1">Sheet1!$S$2</definedName>
    <definedName name="QB_COLUMN_63623" localSheetId="0" hidden="1">Sheet1!$AA$2</definedName>
    <definedName name="QB_COLUMN_63624" localSheetId="0" hidden="1">Sheet1!$AI$2</definedName>
    <definedName name="QB_COLUMN_63625" localSheetId="0" hidden="1">Sheet1!$AQ$2</definedName>
    <definedName name="QB_COLUMN_63626" localSheetId="0" hidden="1">Sheet1!$AY$2</definedName>
    <definedName name="QB_COLUMN_63627" localSheetId="0" hidden="1">Sheet1!$BG$2</definedName>
    <definedName name="QB_COLUMN_63628" localSheetId="0" hidden="1">Sheet1!$BO$2</definedName>
    <definedName name="QB_COLUMN_63629" localSheetId="0" hidden="1">Sheet1!$BW$2</definedName>
    <definedName name="QB_COLUMN_64430" localSheetId="0" hidden="1">Sheet1!$DE$2</definedName>
    <definedName name="QB_COLUMN_64431" localSheetId="0" hidden="1">Sheet1!$M$2</definedName>
    <definedName name="QB_COLUMN_644310" localSheetId="0" hidden="1">Sheet1!$CG$2</definedName>
    <definedName name="QB_COLUMN_644311" localSheetId="0" hidden="1">Sheet1!$CO$2</definedName>
    <definedName name="QB_COLUMN_644312" localSheetId="0" hidden="1">Sheet1!$CW$2</definedName>
    <definedName name="QB_COLUMN_64432" localSheetId="0" hidden="1">Sheet1!$U$2</definedName>
    <definedName name="QB_COLUMN_64433" localSheetId="0" hidden="1">Sheet1!$AC$2</definedName>
    <definedName name="QB_COLUMN_64434" localSheetId="0" hidden="1">Sheet1!$AK$2</definedName>
    <definedName name="QB_COLUMN_64435" localSheetId="0" hidden="1">Sheet1!$AS$2</definedName>
    <definedName name="QB_COLUMN_64436" localSheetId="0" hidden="1">Sheet1!$BA$2</definedName>
    <definedName name="QB_COLUMN_64437" localSheetId="0" hidden="1">Sheet1!$BI$2</definedName>
    <definedName name="QB_COLUMN_64438" localSheetId="0" hidden="1">Sheet1!$BQ$2</definedName>
    <definedName name="QB_COLUMN_64439" localSheetId="0" hidden="1">Sheet1!$BY$2</definedName>
    <definedName name="QB_COLUMN_76211" localSheetId="0" hidden="1">Sheet1!$I$2</definedName>
    <definedName name="QB_COLUMN_762110" localSheetId="0" hidden="1">Sheet1!$CC$2</definedName>
    <definedName name="QB_COLUMN_762111" localSheetId="0" hidden="1">Sheet1!$CK$2</definedName>
    <definedName name="QB_COLUMN_762112" localSheetId="0" hidden="1">Sheet1!$CS$2</definedName>
    <definedName name="QB_COLUMN_76212" localSheetId="0" hidden="1">Sheet1!$Q$2</definedName>
    <definedName name="QB_COLUMN_76213" localSheetId="0" hidden="1">Sheet1!$Y$2</definedName>
    <definedName name="QB_COLUMN_76214" localSheetId="0" hidden="1">Sheet1!$AG$2</definedName>
    <definedName name="QB_COLUMN_76215" localSheetId="0" hidden="1">Sheet1!$AO$2</definedName>
    <definedName name="QB_COLUMN_76216" localSheetId="0" hidden="1">Sheet1!$AW$2</definedName>
    <definedName name="QB_COLUMN_76217" localSheetId="0" hidden="1">Sheet1!$BE$2</definedName>
    <definedName name="QB_COLUMN_76218" localSheetId="0" hidden="1">Sheet1!$BM$2</definedName>
    <definedName name="QB_COLUMN_76219" localSheetId="0" hidden="1">Sheet1!$BU$2</definedName>
    <definedName name="QB_COLUMN_76310" localSheetId="0" hidden="1">Sheet1!$DA$2</definedName>
    <definedName name="QB_DATA_0" localSheetId="0" hidden="1">Sheet1!$5:$5,Sheet1!$7:$7,Sheet1!$8:$8,Sheet1!$9:$9,Sheet1!$11:$11,Sheet1!$15:$15,Sheet1!$17:$17,Sheet1!$18:$18,Sheet1!$19:$19,Sheet1!$22:$22,Sheet1!$23:$23,Sheet1!$24:$24,Sheet1!$25:$25,Sheet1!$28:$28,Sheet1!$29:$29,Sheet1!$30:$30</definedName>
    <definedName name="QB_DATA_1" localSheetId="0" hidden="1">Sheet1!$32:$32,Sheet1!$33:$33,Sheet1!$34:$34,Sheet1!$35:$35,Sheet1!$36:$36,Sheet1!$38:$38,Sheet1!$39:$39,Sheet1!$40:$40,Sheet1!$42:$42</definedName>
    <definedName name="QB_FORMULA_0" localSheetId="0" hidden="1">Sheet1!$CY$5,Sheet1!$CY$7,Sheet1!$CY$8,Sheet1!$K$9,Sheet1!$M$9,Sheet1!$S$9,Sheet1!$U$9,Sheet1!$AA$9,Sheet1!$AC$9,Sheet1!$AI$9,Sheet1!$AK$9,Sheet1!$AQ$9,Sheet1!$AS$9,Sheet1!$AY$9,Sheet1!$BA$9,Sheet1!$CY$9</definedName>
    <definedName name="QB_FORMULA_1" localSheetId="0" hidden="1">Sheet1!$DA$9,Sheet1!$DC$9,Sheet1!$DE$9,Sheet1!$G$10,Sheet1!$I$10,Sheet1!$K$10,Sheet1!$M$10,Sheet1!$O$10,Sheet1!$Q$10,Sheet1!$S$10,Sheet1!$U$10,Sheet1!$W$10,Sheet1!$Y$10,Sheet1!$AA$10,Sheet1!$AC$10,Sheet1!$AE$10</definedName>
    <definedName name="QB_FORMULA_10" localSheetId="0" hidden="1">Sheet1!$AC$19,Sheet1!$AI$19,Sheet1!$AK$19,Sheet1!$AQ$19,Sheet1!$AS$19,Sheet1!$AY$19,Sheet1!$BA$19,Sheet1!$CY$19,Sheet1!$DA$19,Sheet1!$DC$19,Sheet1!$DE$19,Sheet1!$G$20,Sheet1!$I$20,Sheet1!$K$20,Sheet1!$M$20,Sheet1!$O$20</definedName>
    <definedName name="QB_FORMULA_11" localSheetId="0" hidden="1">Sheet1!$Q$20,Sheet1!$S$20,Sheet1!$U$20,Sheet1!$W$20,Sheet1!$Y$20,Sheet1!$AA$20,Sheet1!$AC$20,Sheet1!$AE$20,Sheet1!$AG$20,Sheet1!$AI$20,Sheet1!$AK$20,Sheet1!$AM$20,Sheet1!$AO$20,Sheet1!$AQ$20,Sheet1!$AS$20,Sheet1!$AU$20</definedName>
    <definedName name="QB_FORMULA_12" localSheetId="0" hidden="1">Sheet1!$AW$20,Sheet1!$AY$20,Sheet1!$BA$20,Sheet1!$BC$20,Sheet1!$BK$20,Sheet1!$BS$20,Sheet1!$CA$20,Sheet1!$CI$20,Sheet1!$CQ$20,Sheet1!$CY$20,Sheet1!$DA$20,Sheet1!$DC$20,Sheet1!$DE$20,Sheet1!$CY$22,Sheet1!$CY$23,Sheet1!$CY$24</definedName>
    <definedName name="QB_FORMULA_13" localSheetId="0" hidden="1">Sheet1!$K$25,Sheet1!$M$25,Sheet1!$S$25,Sheet1!$U$25,Sheet1!$AA$25,Sheet1!$AC$25,Sheet1!$AI$25,Sheet1!$AK$25,Sheet1!$AQ$25,Sheet1!$AS$25,Sheet1!$AY$25,Sheet1!$BA$25,Sheet1!$CY$25,Sheet1!$DA$25,Sheet1!$DC$25,Sheet1!$DE$25</definedName>
    <definedName name="QB_FORMULA_14" localSheetId="0" hidden="1">Sheet1!$G$26,Sheet1!$I$26,Sheet1!$K$26,Sheet1!$M$26,Sheet1!$O$26,Sheet1!$Q$26,Sheet1!$S$26,Sheet1!$U$26,Sheet1!$W$26,Sheet1!$Y$26,Sheet1!$AA$26,Sheet1!$AC$26,Sheet1!$AE$26,Sheet1!$AG$26,Sheet1!$AI$26,Sheet1!$AK$26</definedName>
    <definedName name="QB_FORMULA_15" localSheetId="0" hidden="1">Sheet1!$AM$26,Sheet1!$AO$26,Sheet1!$AQ$26,Sheet1!$AS$26,Sheet1!$AU$26,Sheet1!$AW$26,Sheet1!$AY$26,Sheet1!$BA$26,Sheet1!$BC$26,Sheet1!$BK$26,Sheet1!$BS$26,Sheet1!$CA$26,Sheet1!$CI$26,Sheet1!$CQ$26,Sheet1!$CY$26,Sheet1!$DA$26</definedName>
    <definedName name="QB_FORMULA_16" localSheetId="0" hidden="1">Sheet1!$DC$26,Sheet1!$DE$26,Sheet1!$K$28,Sheet1!$M$28,Sheet1!$S$28,Sheet1!$U$28,Sheet1!$AA$28,Sheet1!$AC$28,Sheet1!$AI$28,Sheet1!$AK$28,Sheet1!$AQ$28,Sheet1!$AS$28,Sheet1!$AY$28,Sheet1!$BA$28,Sheet1!$CY$28,Sheet1!$DA$28</definedName>
    <definedName name="QB_FORMULA_17" localSheetId="0" hidden="1">Sheet1!$DC$28,Sheet1!$DE$28,Sheet1!$K$29,Sheet1!$M$29,Sheet1!$S$29,Sheet1!$U$29,Sheet1!$AA$29,Sheet1!$AC$29,Sheet1!$AI$29,Sheet1!$AK$29,Sheet1!$AQ$29,Sheet1!$AS$29,Sheet1!$AY$29,Sheet1!$BA$29,Sheet1!$CY$29,Sheet1!$DA$29</definedName>
    <definedName name="QB_FORMULA_18" localSheetId="0" hidden="1">Sheet1!$DC$29,Sheet1!$DE$29,Sheet1!$CY$30,Sheet1!$G$31,Sheet1!$I$31,Sheet1!$K$31,Sheet1!$M$31,Sheet1!$O$31,Sheet1!$Q$31,Sheet1!$S$31,Sheet1!$U$31,Sheet1!$W$31,Sheet1!$Y$31,Sheet1!$AA$31,Sheet1!$AC$31,Sheet1!$AE$31</definedName>
    <definedName name="QB_FORMULA_19" localSheetId="0" hidden="1">Sheet1!$AG$31,Sheet1!$AI$31,Sheet1!$AK$31,Sheet1!$AM$31,Sheet1!$AO$31,Sheet1!$AQ$31,Sheet1!$AS$31,Sheet1!$AU$31,Sheet1!$AW$31,Sheet1!$AY$31,Sheet1!$BA$31,Sheet1!$BC$31,Sheet1!$BK$31,Sheet1!$BS$31,Sheet1!$CA$31,Sheet1!$CI$31</definedName>
    <definedName name="QB_FORMULA_2" localSheetId="0" hidden="1">Sheet1!$AG$10,Sheet1!$AI$10,Sheet1!$AK$10,Sheet1!$AM$10,Sheet1!$AO$10,Sheet1!$AQ$10,Sheet1!$AS$10,Sheet1!$AU$10,Sheet1!$AW$10,Sheet1!$AY$10,Sheet1!$BA$10,Sheet1!$BC$10,Sheet1!$BK$10,Sheet1!$BS$10,Sheet1!$CA$10,Sheet1!$CI$10</definedName>
    <definedName name="QB_FORMULA_20" localSheetId="0" hidden="1">Sheet1!$CQ$31,Sheet1!$CY$31,Sheet1!$DA$31,Sheet1!$DC$31,Sheet1!$DE$31,Sheet1!$K$32,Sheet1!$M$32,Sheet1!$S$32,Sheet1!$U$32,Sheet1!$AA$32,Sheet1!$AC$32,Sheet1!$AI$32,Sheet1!$AK$32,Sheet1!$AQ$32,Sheet1!$AS$32,Sheet1!$AY$32</definedName>
    <definedName name="QB_FORMULA_21" localSheetId="0" hidden="1">Sheet1!$BA$32,Sheet1!$CY$32,Sheet1!$DA$32,Sheet1!$DC$32,Sheet1!$DE$32,Sheet1!$K$33,Sheet1!$M$33,Sheet1!$S$33,Sheet1!$U$33,Sheet1!$AA$33,Sheet1!$AC$33,Sheet1!$AI$33,Sheet1!$AK$33,Sheet1!$AQ$33,Sheet1!$AS$33,Sheet1!$AY$33</definedName>
    <definedName name="QB_FORMULA_22" localSheetId="0" hidden="1">Sheet1!$BA$33,Sheet1!$CY$33,Sheet1!$DA$33,Sheet1!$DC$33,Sheet1!$DE$33,Sheet1!$CY$34,Sheet1!$K$35,Sheet1!$M$35,Sheet1!$S$35,Sheet1!$U$35,Sheet1!$AA$35,Sheet1!$AC$35,Sheet1!$AI$35,Sheet1!$AK$35,Sheet1!$AQ$35,Sheet1!$AS$35</definedName>
    <definedName name="QB_FORMULA_23" localSheetId="0" hidden="1">Sheet1!$AY$35,Sheet1!$BA$35,Sheet1!$CY$35,Sheet1!$DA$35,Sheet1!$DC$35,Sheet1!$DE$35,Sheet1!$K$36,Sheet1!$M$36,Sheet1!$S$36,Sheet1!$U$36,Sheet1!$AA$36,Sheet1!$AC$36,Sheet1!$AI$36,Sheet1!$AK$36,Sheet1!$AQ$36,Sheet1!$AS$36</definedName>
    <definedName name="QB_FORMULA_24" localSheetId="0" hidden="1">Sheet1!$AY$36,Sheet1!$BA$36,Sheet1!$CY$36,Sheet1!$DA$36,Sheet1!$DC$36,Sheet1!$DE$36,Sheet1!$K$38,Sheet1!$M$38,Sheet1!$S$38,Sheet1!$U$38,Sheet1!$AA$38,Sheet1!$AC$38,Sheet1!$AI$38,Sheet1!$AK$38,Sheet1!$AQ$38,Sheet1!$AS$38</definedName>
    <definedName name="QB_FORMULA_25" localSheetId="0" hidden="1">Sheet1!$AY$38,Sheet1!$BA$38,Sheet1!$CY$38,Sheet1!$DA$38,Sheet1!$DC$38,Sheet1!$DE$38,Sheet1!$K$39,Sheet1!$M$39,Sheet1!$S$39,Sheet1!$U$39,Sheet1!$AA$39,Sheet1!$AC$39,Sheet1!$AI$39,Sheet1!$AK$39,Sheet1!$AQ$39,Sheet1!$AS$39</definedName>
    <definedName name="QB_FORMULA_26" localSheetId="0" hidden="1">Sheet1!$AY$39,Sheet1!$BA$39,Sheet1!$CY$39,Sheet1!$DA$39,Sheet1!$DC$39,Sheet1!$DE$39,Sheet1!$K$40,Sheet1!$M$40,Sheet1!$S$40,Sheet1!$U$40,Sheet1!$AA$40,Sheet1!$AC$40,Sheet1!$AI$40,Sheet1!$AK$40,Sheet1!$AQ$40,Sheet1!$AS$40</definedName>
    <definedName name="QB_FORMULA_27" localSheetId="0" hidden="1">Sheet1!$AY$40,Sheet1!$BA$40,Sheet1!$CY$40,Sheet1!$DA$40,Sheet1!$DC$40,Sheet1!$DE$40,Sheet1!$G$41,Sheet1!$I$41,Sheet1!$K$41,Sheet1!$M$41,Sheet1!$O$41,Sheet1!$Q$41,Sheet1!$S$41,Sheet1!$U$41,Sheet1!$W$41,Sheet1!$Y$41</definedName>
    <definedName name="QB_FORMULA_28" localSheetId="0" hidden="1">Sheet1!$AA$41,Sheet1!$AC$41,Sheet1!$AE$41,Sheet1!$AG$41,Sheet1!$AI$41,Sheet1!$AK$41,Sheet1!$AM$41,Sheet1!$AO$41,Sheet1!$AQ$41,Sheet1!$AS$41,Sheet1!$AU$41,Sheet1!$AW$41,Sheet1!$AY$41,Sheet1!$BA$41,Sheet1!$BC$41,Sheet1!$BK$41</definedName>
    <definedName name="QB_FORMULA_29" localSheetId="0" hidden="1">Sheet1!$BS$41,Sheet1!$CA$41,Sheet1!$CI$41,Sheet1!$CQ$41,Sheet1!$CY$41,Sheet1!$DA$41,Sheet1!$DC$41,Sheet1!$DE$41,Sheet1!$K$42,Sheet1!$M$42,Sheet1!$S$42,Sheet1!$U$42,Sheet1!$AA$42,Sheet1!$AC$42,Sheet1!$AI$42,Sheet1!$AK$42</definedName>
    <definedName name="QB_FORMULA_3" localSheetId="0" hidden="1">Sheet1!$CQ$10,Sheet1!$CY$10,Sheet1!$DA$10,Sheet1!$DC$10,Sheet1!$DE$10,Sheet1!$K$11,Sheet1!$M$11,Sheet1!$S$11,Sheet1!$U$11,Sheet1!$AA$11,Sheet1!$AC$11,Sheet1!$AI$11,Sheet1!$AK$11,Sheet1!$AQ$11,Sheet1!$AS$11,Sheet1!$AY$11</definedName>
    <definedName name="QB_FORMULA_30" localSheetId="0" hidden="1">Sheet1!$AQ$42,Sheet1!$AS$42,Sheet1!$AY$42,Sheet1!$BA$42,Sheet1!$CY$42,Sheet1!$DA$42,Sheet1!$DC$42,Sheet1!$DE$42,Sheet1!$G$43,Sheet1!$I$43,Sheet1!$K$43,Sheet1!$M$43,Sheet1!$O$43,Sheet1!$Q$43,Sheet1!$S$43,Sheet1!$U$43</definedName>
    <definedName name="QB_FORMULA_31" localSheetId="0" hidden="1">Sheet1!$W$43,Sheet1!$Y$43,Sheet1!$AA$43,Sheet1!$AC$43,Sheet1!$AE$43,Sheet1!$AG$43,Sheet1!$AI$43,Sheet1!$AK$43,Sheet1!$AM$43,Sheet1!$AO$43,Sheet1!$AQ$43,Sheet1!$AS$43,Sheet1!$AU$43,Sheet1!$AW$43,Sheet1!$AY$43,Sheet1!$BA$43</definedName>
    <definedName name="QB_FORMULA_32" localSheetId="0" hidden="1">Sheet1!$BC$43,Sheet1!$BK$43,Sheet1!$BS$43,Sheet1!$CA$43,Sheet1!$CI$43,Sheet1!$CQ$43,Sheet1!$CY$43,Sheet1!$DA$43,Sheet1!$DC$43,Sheet1!$DE$43,Sheet1!$G$44,Sheet1!$I$44,Sheet1!$K$44,Sheet1!$M$44,Sheet1!$O$44,Sheet1!$Q$44</definedName>
    <definedName name="QB_FORMULA_33" localSheetId="0" hidden="1">Sheet1!$S$44,Sheet1!$U$44,Sheet1!$W$44,Sheet1!$Y$44,Sheet1!$AA$44,Sheet1!$AC$44,Sheet1!$AE$44,Sheet1!$AG$44,Sheet1!$AI$44,Sheet1!$AK$44,Sheet1!$AM$44,Sheet1!$AO$44,Sheet1!$AQ$44,Sheet1!$AS$44,Sheet1!$AU$44,Sheet1!$AW$44</definedName>
    <definedName name="QB_FORMULA_34" localSheetId="0" hidden="1">Sheet1!$AY$44,Sheet1!$BA$44,Sheet1!$BC$44,Sheet1!$BK$44,Sheet1!$BS$44,Sheet1!$CA$44,Sheet1!$CI$44,Sheet1!$CQ$44,Sheet1!$CY$44,Sheet1!$DA$44,Sheet1!$DC$44,Sheet1!$DE$44,Sheet1!$G$45,Sheet1!$I$45,Sheet1!$K$45,Sheet1!$M$45</definedName>
    <definedName name="QB_FORMULA_35" localSheetId="0" hidden="1">Sheet1!$O$45,Sheet1!$Q$45,Sheet1!$S$45,Sheet1!$U$45,Sheet1!$W$45,Sheet1!$Y$45,Sheet1!$AA$45,Sheet1!$AC$45,Sheet1!$AE$45,Sheet1!$AG$45,Sheet1!$AI$45,Sheet1!$AK$45,Sheet1!$AM$45,Sheet1!$AO$45,Sheet1!$AQ$45,Sheet1!$AS$45</definedName>
    <definedName name="QB_FORMULA_36" localSheetId="0" hidden="1">Sheet1!$AU$45,Sheet1!$AW$45,Sheet1!$AY$45,Sheet1!$BA$45,Sheet1!$BC$45,Sheet1!$BK$45,Sheet1!$BS$45,Sheet1!$CA$45,Sheet1!$CI$45,Sheet1!$CQ$45,Sheet1!$CY$45,Sheet1!$DA$45,Sheet1!$DC$45,Sheet1!$DE$45</definedName>
    <definedName name="QB_FORMULA_4" localSheetId="0" hidden="1">Sheet1!$BA$11,Sheet1!$CY$11,Sheet1!$DA$11,Sheet1!$DC$11,Sheet1!$DE$11,Sheet1!$G$12,Sheet1!$I$12,Sheet1!$K$12,Sheet1!$M$12,Sheet1!$O$12,Sheet1!$Q$12,Sheet1!$S$12,Sheet1!$U$12,Sheet1!$W$12,Sheet1!$Y$12,Sheet1!$AA$12</definedName>
    <definedName name="QB_FORMULA_5" localSheetId="0" hidden="1">Sheet1!$AC$12,Sheet1!$AE$12,Sheet1!$AG$12,Sheet1!$AI$12,Sheet1!$AK$12,Sheet1!$AM$12,Sheet1!$AO$12,Sheet1!$AQ$12,Sheet1!$AS$12,Sheet1!$AU$12,Sheet1!$AW$12,Sheet1!$AY$12,Sheet1!$BA$12,Sheet1!$BC$12,Sheet1!$BK$12,Sheet1!$BS$12</definedName>
    <definedName name="QB_FORMULA_6" localSheetId="0" hidden="1">Sheet1!$CA$12,Sheet1!$CI$12,Sheet1!$CQ$12,Sheet1!$CY$12,Sheet1!$DA$12,Sheet1!$DC$12,Sheet1!$DE$12,Sheet1!$G$13,Sheet1!$I$13,Sheet1!$K$13,Sheet1!$M$13,Sheet1!$O$13,Sheet1!$Q$13,Sheet1!$S$13,Sheet1!$U$13,Sheet1!$W$13</definedName>
    <definedName name="QB_FORMULA_7" localSheetId="0" hidden="1">Sheet1!$Y$13,Sheet1!$AA$13,Sheet1!$AC$13,Sheet1!$AE$13,Sheet1!$AG$13,Sheet1!$AI$13,Sheet1!$AK$13,Sheet1!$AM$13,Sheet1!$AO$13,Sheet1!$AQ$13,Sheet1!$AS$13,Sheet1!$AU$13,Sheet1!$AW$13,Sheet1!$AY$13,Sheet1!$BA$13,Sheet1!$BC$13</definedName>
    <definedName name="QB_FORMULA_8" localSheetId="0" hidden="1">Sheet1!$BK$13,Sheet1!$BS$13,Sheet1!$CA$13,Sheet1!$CI$13,Sheet1!$CQ$13,Sheet1!$CY$13,Sheet1!$DA$13,Sheet1!$DC$13,Sheet1!$DE$13,Sheet1!$K$15,Sheet1!$M$15,Sheet1!$S$15,Sheet1!$U$15,Sheet1!$AA$15,Sheet1!$AC$15,Sheet1!$AI$15</definedName>
    <definedName name="QB_FORMULA_9" localSheetId="0" hidden="1">Sheet1!$AK$15,Sheet1!$AQ$15,Sheet1!$AS$15,Sheet1!$AY$15,Sheet1!$BA$15,Sheet1!$CY$15,Sheet1!$DA$15,Sheet1!$DC$15,Sheet1!$DE$15,Sheet1!$CY$17,Sheet1!$CY$18,Sheet1!$K$19,Sheet1!$M$19,Sheet1!$S$19,Sheet1!$U$19,Sheet1!$AA$19</definedName>
    <definedName name="QB_ROW_125240" localSheetId="0" hidden="1">Sheet1!$E$33</definedName>
    <definedName name="QB_ROW_126240" localSheetId="0" hidden="1">Sheet1!$E$35</definedName>
    <definedName name="QB_ROW_127340" localSheetId="0" hidden="1">Sheet1!$E$36</definedName>
    <definedName name="QB_ROW_136040" localSheetId="0" hidden="1">Sheet1!$E$37</definedName>
    <definedName name="QB_ROW_136250" localSheetId="0" hidden="1">Sheet1!$F$40</definedName>
    <definedName name="QB_ROW_136340" localSheetId="0" hidden="1">Sheet1!$E$41</definedName>
    <definedName name="QB_ROW_138250" localSheetId="0" hidden="1">Sheet1!$F$38</definedName>
    <definedName name="QB_ROW_139250" localSheetId="0" hidden="1">Sheet1!$F$39</definedName>
    <definedName name="QB_ROW_140240" localSheetId="0" hidden="1">Sheet1!$E$42</definedName>
    <definedName name="QB_ROW_150240" localSheetId="0" hidden="1">Sheet1!$E$34</definedName>
    <definedName name="QB_ROW_18301" localSheetId="0" hidden="1">Sheet1!$A$45</definedName>
    <definedName name="QB_ROW_19011" localSheetId="0" hidden="1">Sheet1!$B$3</definedName>
    <definedName name="QB_ROW_19311" localSheetId="0" hidden="1">Sheet1!$B$44</definedName>
    <definedName name="QB_ROW_20031" localSheetId="0" hidden="1">Sheet1!$D$4</definedName>
    <definedName name="QB_ROW_20331" localSheetId="0" hidden="1">Sheet1!$D$12</definedName>
    <definedName name="QB_ROW_21031" localSheetId="0" hidden="1">Sheet1!$D$14</definedName>
    <definedName name="QB_ROW_21331" localSheetId="0" hidden="1">Sheet1!$D$43</definedName>
    <definedName name="QB_ROW_22240" localSheetId="0" hidden="1">Sheet1!$E$5</definedName>
    <definedName name="QB_ROW_24040" localSheetId="0" hidden="1">Sheet1!$E$6</definedName>
    <definedName name="QB_ROW_24250" localSheetId="0" hidden="1">Sheet1!$F$9</definedName>
    <definedName name="QB_ROW_24340" localSheetId="0" hidden="1">Sheet1!$E$10</definedName>
    <definedName name="QB_ROW_25250" localSheetId="0" hidden="1">Sheet1!$F$7</definedName>
    <definedName name="QB_ROW_27250" localSheetId="0" hidden="1">Sheet1!$F$8</definedName>
    <definedName name="QB_ROW_29240" localSheetId="0" hidden="1">Sheet1!$E$11</definedName>
    <definedName name="QB_ROW_39240" localSheetId="0" hidden="1">Sheet1!$E$15</definedName>
    <definedName name="QB_ROW_40040" localSheetId="0" hidden="1">Sheet1!$E$16</definedName>
    <definedName name="QB_ROW_40250" localSheetId="0" hidden="1">Sheet1!$F$19</definedName>
    <definedName name="QB_ROW_40340" localSheetId="0" hidden="1">Sheet1!$E$20</definedName>
    <definedName name="QB_ROW_60250" localSheetId="0" hidden="1">Sheet1!$F$17</definedName>
    <definedName name="QB_ROW_62250" localSheetId="0" hidden="1">Sheet1!$F$18</definedName>
    <definedName name="QB_ROW_84040" localSheetId="0" hidden="1">Sheet1!$E$21</definedName>
    <definedName name="QB_ROW_84250" localSheetId="0" hidden="1">Sheet1!$F$25</definedName>
    <definedName name="QB_ROW_84340" localSheetId="0" hidden="1">Sheet1!$E$26</definedName>
    <definedName name="QB_ROW_86250" localSheetId="0" hidden="1">Sheet1!$F$22</definedName>
    <definedName name="QB_ROW_86321" localSheetId="0" hidden="1">Sheet1!$C$13</definedName>
    <definedName name="QB_ROW_87250" localSheetId="0" hidden="1">Sheet1!$F$23</definedName>
    <definedName name="QB_ROW_88250" localSheetId="0" hidden="1">Sheet1!$F$24</definedName>
    <definedName name="QB_ROW_91040" localSheetId="0" hidden="1">Sheet1!$E$27</definedName>
    <definedName name="QB_ROW_91340" localSheetId="0" hidden="1">Sheet1!$E$31</definedName>
    <definedName name="QB_ROW_92350" localSheetId="0" hidden="1">Sheet1!$F$28</definedName>
    <definedName name="QB_ROW_94250" localSheetId="0" hidden="1">Sheet1!$F$29</definedName>
    <definedName name="QB_ROW_95350" localSheetId="0" hidden="1">Sheet1!$F$30</definedName>
    <definedName name="QB_ROW_97340" localSheetId="0" hidden="1">Sheet1!$E$32</definedName>
    <definedName name="QBCANSUPPORTUPDATE" localSheetId="0">TRUE</definedName>
    <definedName name="QBCOMPANYFILENAME" localSheetId="0">"C:\Users\Chanda\Documents\JC Tourism board\JC Tourism.qbw"</definedName>
    <definedName name="QBENDDATE" localSheetId="0">20210630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"83de89e234b54ad699a880e694ba0dd6"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34" i="1" l="1"/>
  <c r="DE30" i="1"/>
  <c r="DC11" i="1"/>
  <c r="DC12" i="1"/>
  <c r="DC15" i="1"/>
  <c r="DC21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42" i="1"/>
  <c r="DC10" i="1"/>
  <c r="DE42" i="1"/>
  <c r="DA42" i="1"/>
  <c r="CY42" i="1"/>
  <c r="BA42" i="1"/>
  <c r="AY42" i="1"/>
  <c r="AS42" i="1"/>
  <c r="AQ42" i="1"/>
  <c r="AK42" i="1"/>
  <c r="AI42" i="1"/>
  <c r="AC42" i="1"/>
  <c r="AA42" i="1"/>
  <c r="U42" i="1"/>
  <c r="S42" i="1"/>
  <c r="M42" i="1"/>
  <c r="K42" i="1"/>
  <c r="CQ41" i="1"/>
  <c r="CI41" i="1"/>
  <c r="CA41" i="1"/>
  <c r="BS41" i="1"/>
  <c r="BK41" i="1"/>
  <c r="BC41" i="1"/>
  <c r="AW41" i="1"/>
  <c r="AU41" i="1"/>
  <c r="AY41" i="1" s="1"/>
  <c r="AO41" i="1"/>
  <c r="AM41" i="1"/>
  <c r="AS41" i="1" s="1"/>
  <c r="AG41" i="1"/>
  <c r="AE41" i="1"/>
  <c r="AI41" i="1" s="1"/>
  <c r="Y41" i="1"/>
  <c r="W41" i="1"/>
  <c r="AC41" i="1" s="1"/>
  <c r="Q41" i="1"/>
  <c r="O41" i="1"/>
  <c r="S41" i="1" s="1"/>
  <c r="I41" i="1"/>
  <c r="G41" i="1"/>
  <c r="DA40" i="1"/>
  <c r="CY40" i="1"/>
  <c r="BA40" i="1"/>
  <c r="AY40" i="1"/>
  <c r="AS40" i="1"/>
  <c r="AQ40" i="1"/>
  <c r="AK40" i="1"/>
  <c r="AI40" i="1"/>
  <c r="AC40" i="1"/>
  <c r="AA40" i="1"/>
  <c r="U40" i="1"/>
  <c r="S40" i="1"/>
  <c r="M40" i="1"/>
  <c r="K40" i="1"/>
  <c r="DA39" i="1"/>
  <c r="CY39" i="1"/>
  <c r="BA39" i="1"/>
  <c r="AY39" i="1"/>
  <c r="AS39" i="1"/>
  <c r="AQ39" i="1"/>
  <c r="AK39" i="1"/>
  <c r="AI39" i="1"/>
  <c r="AC39" i="1"/>
  <c r="AA39" i="1"/>
  <c r="U39" i="1"/>
  <c r="S39" i="1"/>
  <c r="M39" i="1"/>
  <c r="K39" i="1"/>
  <c r="DA38" i="1"/>
  <c r="CY38" i="1"/>
  <c r="BA38" i="1"/>
  <c r="AY38" i="1"/>
  <c r="AS38" i="1"/>
  <c r="AQ38" i="1"/>
  <c r="AK38" i="1"/>
  <c r="AI38" i="1"/>
  <c r="AC38" i="1"/>
  <c r="AA38" i="1"/>
  <c r="U38" i="1"/>
  <c r="S38" i="1"/>
  <c r="M38" i="1"/>
  <c r="K38" i="1"/>
  <c r="DA36" i="1"/>
  <c r="DE36" i="1" s="1"/>
  <c r="CY36" i="1"/>
  <c r="BA36" i="1"/>
  <c r="AY36" i="1"/>
  <c r="AS36" i="1"/>
  <c r="AQ36" i="1"/>
  <c r="AK36" i="1"/>
  <c r="AI36" i="1"/>
  <c r="AC36" i="1"/>
  <c r="AA36" i="1"/>
  <c r="U36" i="1"/>
  <c r="S36" i="1"/>
  <c r="M36" i="1"/>
  <c r="K36" i="1"/>
  <c r="DA35" i="1"/>
  <c r="DE35" i="1" s="1"/>
  <c r="CY35" i="1"/>
  <c r="BA35" i="1"/>
  <c r="AY35" i="1"/>
  <c r="AS35" i="1"/>
  <c r="AQ35" i="1"/>
  <c r="AK35" i="1"/>
  <c r="AI35" i="1"/>
  <c r="AC35" i="1"/>
  <c r="AA35" i="1"/>
  <c r="U35" i="1"/>
  <c r="S35" i="1"/>
  <c r="M35" i="1"/>
  <c r="K35" i="1"/>
  <c r="CY34" i="1"/>
  <c r="DA33" i="1"/>
  <c r="DE33" i="1" s="1"/>
  <c r="CY33" i="1"/>
  <c r="BA33" i="1"/>
  <c r="AY33" i="1"/>
  <c r="AS33" i="1"/>
  <c r="AQ33" i="1"/>
  <c r="AK33" i="1"/>
  <c r="AI33" i="1"/>
  <c r="AC33" i="1"/>
  <c r="AA33" i="1"/>
  <c r="U33" i="1"/>
  <c r="S33" i="1"/>
  <c r="M33" i="1"/>
  <c r="K33" i="1"/>
  <c r="DA32" i="1"/>
  <c r="DE32" i="1" s="1"/>
  <c r="CY32" i="1"/>
  <c r="BA32" i="1"/>
  <c r="AY32" i="1"/>
  <c r="AS32" i="1"/>
  <c r="AQ32" i="1"/>
  <c r="AK32" i="1"/>
  <c r="AI32" i="1"/>
  <c r="AC32" i="1"/>
  <c r="AA32" i="1"/>
  <c r="U32" i="1"/>
  <c r="S32" i="1"/>
  <c r="M32" i="1"/>
  <c r="K32" i="1"/>
  <c r="DA31" i="1"/>
  <c r="CQ31" i="1"/>
  <c r="CI31" i="1"/>
  <c r="CA31" i="1"/>
  <c r="BS31" i="1"/>
  <c r="BK31" i="1"/>
  <c r="BC31" i="1"/>
  <c r="AY31" i="1"/>
  <c r="AW31" i="1"/>
  <c r="AU31" i="1"/>
  <c r="BA31" i="1" s="1"/>
  <c r="AS31" i="1"/>
  <c r="AO31" i="1"/>
  <c r="AM31" i="1"/>
  <c r="AQ31" i="1" s="1"/>
  <c r="AI31" i="1"/>
  <c r="AG31" i="1"/>
  <c r="AE31" i="1"/>
  <c r="AK31" i="1" s="1"/>
  <c r="AC31" i="1"/>
  <c r="Y31" i="1"/>
  <c r="W31" i="1"/>
  <c r="AA31" i="1" s="1"/>
  <c r="Q31" i="1"/>
  <c r="O31" i="1"/>
  <c r="CY31" i="1" s="1"/>
  <c r="M31" i="1"/>
  <c r="I31" i="1"/>
  <c r="G31" i="1"/>
  <c r="K31" i="1" s="1"/>
  <c r="CY30" i="1"/>
  <c r="DA29" i="1"/>
  <c r="DE29" i="1" s="1"/>
  <c r="CY29" i="1"/>
  <c r="BA29" i="1"/>
  <c r="AY29" i="1"/>
  <c r="AS29" i="1"/>
  <c r="AQ29" i="1"/>
  <c r="AK29" i="1"/>
  <c r="AI29" i="1"/>
  <c r="AC29" i="1"/>
  <c r="AA29" i="1"/>
  <c r="U29" i="1"/>
  <c r="S29" i="1"/>
  <c r="M29" i="1"/>
  <c r="K29" i="1"/>
  <c r="DA28" i="1"/>
  <c r="DE28" i="1" s="1"/>
  <c r="CY28" i="1"/>
  <c r="BA28" i="1"/>
  <c r="AY28" i="1"/>
  <c r="AS28" i="1"/>
  <c r="AQ28" i="1"/>
  <c r="AK28" i="1"/>
  <c r="AI28" i="1"/>
  <c r="AC28" i="1"/>
  <c r="AA28" i="1"/>
  <c r="U28" i="1"/>
  <c r="S28" i="1"/>
  <c r="M28" i="1"/>
  <c r="K28" i="1"/>
  <c r="CQ26" i="1"/>
  <c r="CI26" i="1"/>
  <c r="CA26" i="1"/>
  <c r="BS26" i="1"/>
  <c r="BK26" i="1"/>
  <c r="BC26" i="1"/>
  <c r="AW26" i="1"/>
  <c r="BA26" i="1" s="1"/>
  <c r="AU26" i="1"/>
  <c r="AY26" i="1" s="1"/>
  <c r="AO26" i="1"/>
  <c r="AS26" i="1" s="1"/>
  <c r="AM26" i="1"/>
  <c r="AK26" i="1"/>
  <c r="AI26" i="1"/>
  <c r="AG26" i="1"/>
  <c r="AE26" i="1"/>
  <c r="Y26" i="1"/>
  <c r="AC26" i="1" s="1"/>
  <c r="W26" i="1"/>
  <c r="Q26" i="1"/>
  <c r="U26" i="1" s="1"/>
  <c r="O26" i="1"/>
  <c r="S26" i="1" s="1"/>
  <c r="I26" i="1"/>
  <c r="G26" i="1"/>
  <c r="CY26" i="1" s="1"/>
  <c r="DA25" i="1"/>
  <c r="CY25" i="1"/>
  <c r="DE25" i="1" s="1"/>
  <c r="BA25" i="1"/>
  <c r="AY25" i="1"/>
  <c r="AS25" i="1"/>
  <c r="AQ25" i="1"/>
  <c r="AK25" i="1"/>
  <c r="AI25" i="1"/>
  <c r="AC25" i="1"/>
  <c r="AA25" i="1"/>
  <c r="U25" i="1"/>
  <c r="S25" i="1"/>
  <c r="M25" i="1"/>
  <c r="K25" i="1"/>
  <c r="CY24" i="1"/>
  <c r="DC24" i="1" s="1"/>
  <c r="CY23" i="1"/>
  <c r="DC23" i="1" s="1"/>
  <c r="CY22" i="1"/>
  <c r="DC22" i="1" s="1"/>
  <c r="CQ20" i="1"/>
  <c r="CQ43" i="1" s="1"/>
  <c r="CI20" i="1"/>
  <c r="CA20" i="1"/>
  <c r="BS20" i="1"/>
  <c r="BK20" i="1"/>
  <c r="BC20" i="1"/>
  <c r="AW20" i="1"/>
  <c r="AW43" i="1" s="1"/>
  <c r="AU20" i="1"/>
  <c r="AO20" i="1"/>
  <c r="AM20" i="1"/>
  <c r="AQ20" i="1" s="1"/>
  <c r="AG20" i="1"/>
  <c r="AE20" i="1"/>
  <c r="AC20" i="1"/>
  <c r="Y20" i="1"/>
  <c r="W20" i="1"/>
  <c r="Q20" i="1"/>
  <c r="O20" i="1"/>
  <c r="I20" i="1"/>
  <c r="DA20" i="1" s="1"/>
  <c r="G20" i="1"/>
  <c r="K20" i="1" s="1"/>
  <c r="DA19" i="1"/>
  <c r="DC19" i="1" s="1"/>
  <c r="CY19" i="1"/>
  <c r="BA19" i="1"/>
  <c r="AY19" i="1"/>
  <c r="AS19" i="1"/>
  <c r="AQ19" i="1"/>
  <c r="AK19" i="1"/>
  <c r="AI19" i="1"/>
  <c r="AC19" i="1"/>
  <c r="AA19" i="1"/>
  <c r="U19" i="1"/>
  <c r="S19" i="1"/>
  <c r="M19" i="1"/>
  <c r="K19" i="1"/>
  <c r="CY18" i="1"/>
  <c r="DC18" i="1" s="1"/>
  <c r="CY17" i="1"/>
  <c r="DC17" i="1" s="1"/>
  <c r="DA15" i="1"/>
  <c r="CY15" i="1"/>
  <c r="BA15" i="1"/>
  <c r="AY15" i="1"/>
  <c r="AS15" i="1"/>
  <c r="AQ15" i="1"/>
  <c r="AK15" i="1"/>
  <c r="AI15" i="1"/>
  <c r="AC15" i="1"/>
  <c r="AA15" i="1"/>
  <c r="U15" i="1"/>
  <c r="S15" i="1"/>
  <c r="M15" i="1"/>
  <c r="K15" i="1"/>
  <c r="AG12" i="1"/>
  <c r="AG13" i="1" s="1"/>
  <c r="DA11" i="1"/>
  <c r="DE11" i="1" s="1"/>
  <c r="CY11" i="1"/>
  <c r="BA11" i="1"/>
  <c r="AY11" i="1"/>
  <c r="AS11" i="1"/>
  <c r="AQ11" i="1"/>
  <c r="AK11" i="1"/>
  <c r="AI11" i="1"/>
  <c r="AC11" i="1"/>
  <c r="AA11" i="1"/>
  <c r="U11" i="1"/>
  <c r="S11" i="1"/>
  <c r="M11" i="1"/>
  <c r="K11" i="1"/>
  <c r="CQ10" i="1"/>
  <c r="CQ12" i="1" s="1"/>
  <c r="CQ13" i="1" s="1"/>
  <c r="CI10" i="1"/>
  <c r="CI12" i="1" s="1"/>
  <c r="CI13" i="1" s="1"/>
  <c r="CA10" i="1"/>
  <c r="CA12" i="1" s="1"/>
  <c r="CA13" i="1" s="1"/>
  <c r="BS10" i="1"/>
  <c r="BS12" i="1" s="1"/>
  <c r="BS13" i="1" s="1"/>
  <c r="BK10" i="1"/>
  <c r="BK12" i="1" s="1"/>
  <c r="BK13" i="1" s="1"/>
  <c r="BC10" i="1"/>
  <c r="BC12" i="1" s="1"/>
  <c r="BC13" i="1" s="1"/>
  <c r="AW10" i="1"/>
  <c r="AW12" i="1" s="1"/>
  <c r="AW13" i="1" s="1"/>
  <c r="AU10" i="1"/>
  <c r="AO10" i="1"/>
  <c r="AS10" i="1" s="1"/>
  <c r="AM10" i="1"/>
  <c r="AM12" i="1" s="1"/>
  <c r="AG10" i="1"/>
  <c r="AE10" i="1"/>
  <c r="Y10" i="1"/>
  <c r="Y12" i="1" s="1"/>
  <c r="Y13" i="1" s="1"/>
  <c r="W10" i="1"/>
  <c r="W12" i="1" s="1"/>
  <c r="Q10" i="1"/>
  <c r="Q12" i="1" s="1"/>
  <c r="Q13" i="1" s="1"/>
  <c r="O10" i="1"/>
  <c r="O12" i="1" s="1"/>
  <c r="I10" i="1"/>
  <c r="DA10" i="1" s="1"/>
  <c r="G10" i="1"/>
  <c r="G12" i="1" s="1"/>
  <c r="DA9" i="1"/>
  <c r="CY9" i="1"/>
  <c r="DC9" i="1" s="1"/>
  <c r="BA9" i="1"/>
  <c r="AY9" i="1"/>
  <c r="AS9" i="1"/>
  <c r="AQ9" i="1"/>
  <c r="AK9" i="1"/>
  <c r="AI9" i="1"/>
  <c r="AC9" i="1"/>
  <c r="AA9" i="1"/>
  <c r="U9" i="1"/>
  <c r="S9" i="1"/>
  <c r="M9" i="1"/>
  <c r="K9" i="1"/>
  <c r="CY8" i="1"/>
  <c r="CY7" i="1"/>
  <c r="CY5" i="1"/>
  <c r="AE43" i="1" l="1"/>
  <c r="AK41" i="1"/>
  <c r="AG43" i="1"/>
  <c r="CY41" i="1"/>
  <c r="CI43" i="1"/>
  <c r="CI44" i="1" s="1"/>
  <c r="CI45" i="1" s="1"/>
  <c r="DE39" i="1"/>
  <c r="DA41" i="1"/>
  <c r="DC41" i="1" s="1"/>
  <c r="CA43" i="1"/>
  <c r="DE38" i="1"/>
  <c r="U41" i="1"/>
  <c r="BA41" i="1"/>
  <c r="BS43" i="1"/>
  <c r="BS44" i="1" s="1"/>
  <c r="BS45" i="1" s="1"/>
  <c r="DE40" i="1"/>
  <c r="CA44" i="1"/>
  <c r="CA45" i="1" s="1"/>
  <c r="DC40" i="1"/>
  <c r="DC39" i="1"/>
  <c r="DC25" i="1"/>
  <c r="Q43" i="1"/>
  <c r="O43" i="1"/>
  <c r="S43" i="1" s="1"/>
  <c r="BC43" i="1"/>
  <c r="BC44" i="1" s="1"/>
  <c r="BC45" i="1" s="1"/>
  <c r="M26" i="1"/>
  <c r="DA26" i="1"/>
  <c r="BK43" i="1"/>
  <c r="BK44" i="1" s="1"/>
  <c r="BK45" i="1" s="1"/>
  <c r="M20" i="1"/>
  <c r="AS20" i="1"/>
  <c r="AA20" i="1"/>
  <c r="AY20" i="1"/>
  <c r="DE19" i="1"/>
  <c r="AC10" i="1"/>
  <c r="AI10" i="1"/>
  <c r="AO12" i="1"/>
  <c r="AO13" i="1" s="1"/>
  <c r="M10" i="1"/>
  <c r="I12" i="1"/>
  <c r="DA12" i="1" s="1"/>
  <c r="AY10" i="1"/>
  <c r="DE41" i="1"/>
  <c r="AG44" i="1"/>
  <c r="G13" i="1"/>
  <c r="Q44" i="1"/>
  <c r="AW44" i="1"/>
  <c r="DE31" i="1"/>
  <c r="AK43" i="1"/>
  <c r="W13" i="1"/>
  <c r="AC13" i="1" s="1"/>
  <c r="AA12" i="1"/>
  <c r="U43" i="1"/>
  <c r="AM13" i="1"/>
  <c r="AQ12" i="1"/>
  <c r="O13" i="1"/>
  <c r="S12" i="1"/>
  <c r="CQ44" i="1"/>
  <c r="CQ45" i="1" s="1"/>
  <c r="M12" i="1"/>
  <c r="AC12" i="1"/>
  <c r="AS12" i="1"/>
  <c r="I13" i="1"/>
  <c r="DE15" i="1"/>
  <c r="K41" i="1"/>
  <c r="AA41" i="1"/>
  <c r="AQ41" i="1"/>
  <c r="G43" i="1"/>
  <c r="W43" i="1"/>
  <c r="AA43" i="1" s="1"/>
  <c r="AM43" i="1"/>
  <c r="AU12" i="1"/>
  <c r="BA12" i="1" s="1"/>
  <c r="AI20" i="1"/>
  <c r="S31" i="1"/>
  <c r="M41" i="1"/>
  <c r="I43" i="1"/>
  <c r="Y43" i="1"/>
  <c r="AO43" i="1"/>
  <c r="AO44" i="1" s="1"/>
  <c r="DE9" i="1"/>
  <c r="U10" i="1"/>
  <c r="AK10" i="1"/>
  <c r="BA10" i="1"/>
  <c r="U20" i="1"/>
  <c r="AK20" i="1"/>
  <c r="BA20" i="1"/>
  <c r="K26" i="1"/>
  <c r="AA26" i="1"/>
  <c r="AQ26" i="1"/>
  <c r="U31" i="1"/>
  <c r="S10" i="1"/>
  <c r="AE12" i="1"/>
  <c r="S20" i="1"/>
  <c r="CY20" i="1"/>
  <c r="DC20" i="1" s="1"/>
  <c r="U12" i="1"/>
  <c r="AU43" i="1"/>
  <c r="AY43" i="1" s="1"/>
  <c r="CY10" i="1"/>
  <c r="K10" i="1"/>
  <c r="AA10" i="1"/>
  <c r="AQ10" i="1"/>
  <c r="AI43" i="1" l="1"/>
  <c r="DE26" i="1"/>
  <c r="DC26" i="1"/>
  <c r="AQ43" i="1"/>
  <c r="BA43" i="1"/>
  <c r="AC43" i="1"/>
  <c r="DE10" i="1"/>
  <c r="K12" i="1"/>
  <c r="AO45" i="1"/>
  <c r="AM44" i="1"/>
  <c r="AQ13" i="1"/>
  <c r="AW45" i="1"/>
  <c r="M43" i="1"/>
  <c r="DA43" i="1"/>
  <c r="CY43" i="1"/>
  <c r="K43" i="1"/>
  <c r="G44" i="1"/>
  <c r="K13" i="1"/>
  <c r="AS43" i="1"/>
  <c r="AS13" i="1"/>
  <c r="Y44" i="1"/>
  <c r="DE20" i="1"/>
  <c r="AI12" i="1"/>
  <c r="AE13" i="1"/>
  <c r="AA13" i="1"/>
  <c r="W44" i="1"/>
  <c r="S13" i="1"/>
  <c r="O44" i="1"/>
  <c r="U44" i="1" s="1"/>
  <c r="U13" i="1"/>
  <c r="CY12" i="1"/>
  <c r="AK12" i="1"/>
  <c r="AU13" i="1"/>
  <c r="AY12" i="1"/>
  <c r="I44" i="1"/>
  <c r="DA13" i="1"/>
  <c r="M13" i="1"/>
  <c r="Q45" i="1"/>
  <c r="AG45" i="1"/>
  <c r="DC43" i="1" l="1"/>
  <c r="DE12" i="1"/>
  <c r="Y45" i="1"/>
  <c r="AC44" i="1"/>
  <c r="O45" i="1"/>
  <c r="S45" i="1" s="1"/>
  <c r="S44" i="1"/>
  <c r="I45" i="1"/>
  <c r="DA44" i="1"/>
  <c r="M44" i="1"/>
  <c r="G45" i="1"/>
  <c r="K44" i="1"/>
  <c r="W45" i="1"/>
  <c r="AA45" i="1" s="1"/>
  <c r="AA44" i="1"/>
  <c r="AY13" i="1"/>
  <c r="AU44" i="1"/>
  <c r="BA13" i="1"/>
  <c r="AI13" i="1"/>
  <c r="AE44" i="1"/>
  <c r="AK13" i="1"/>
  <c r="CY13" i="1"/>
  <c r="DC13" i="1" s="1"/>
  <c r="AM45" i="1"/>
  <c r="AQ45" i="1" s="1"/>
  <c r="AQ44" i="1"/>
  <c r="DE43" i="1"/>
  <c r="AS44" i="1"/>
  <c r="AS45" i="1" l="1"/>
  <c r="DE13" i="1"/>
  <c r="DA45" i="1"/>
  <c r="M45" i="1"/>
  <c r="AU45" i="1"/>
  <c r="AY44" i="1"/>
  <c r="BA44" i="1"/>
  <c r="K45" i="1"/>
  <c r="AC45" i="1"/>
  <c r="AE45" i="1"/>
  <c r="AI44" i="1"/>
  <c r="AK44" i="1"/>
  <c r="CY44" i="1"/>
  <c r="DC44" i="1" s="1"/>
  <c r="U45" i="1"/>
  <c r="CY45" i="1" l="1"/>
  <c r="DC45" i="1" s="1"/>
  <c r="AY45" i="1"/>
  <c r="BA45" i="1"/>
  <c r="AI45" i="1"/>
  <c r="AK45" i="1"/>
  <c r="DE45" i="1" l="1"/>
</calcChain>
</file>

<file path=xl/sharedStrings.xml><?xml version="1.0" encoding="utf-8"?>
<sst xmlns="http://schemas.openxmlformats.org/spreadsheetml/2006/main" count="96" uniqueCount="58">
  <si>
    <t>Jul 20</t>
  </si>
  <si>
    <t>Budget</t>
  </si>
  <si>
    <t>$ Over Budget</t>
  </si>
  <si>
    <t>% of Budget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</si>
  <si>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</si>
  <si>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</si>
  <si>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</si>
  <si>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</si>
  <si>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</si>
  <si>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</si>
  <si>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</si>
  <si>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</si>
  <si>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</si>
  <si>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</si>
  <si>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</si>
  <si>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Ordinary Income/Expense</t>
  </si>
  <si>
    <t>Income</t>
  </si>
  <si>
    <t>Grants</t>
  </si>
  <si>
    <t>Interest Earned</t>
  </si>
  <si>
    <t>CD Interest</t>
  </si>
  <si>
    <t>Money Market</t>
  </si>
  <si>
    <t>Interest Earned - Other</t>
  </si>
  <si>
    <t>Lodging Tax Collections</t>
  </si>
  <si>
    <t>Total Income</t>
  </si>
  <si>
    <t>Gross Profit</t>
  </si>
  <si>
    <t>Expense</t>
  </si>
  <si>
    <t>Administration</t>
  </si>
  <si>
    <t>Advertising</t>
  </si>
  <si>
    <t>Miscellaneous{129}</t>
  </si>
  <si>
    <t>Newspaper Ads/Public Notices</t>
  </si>
  <si>
    <t>Advertising - Other</t>
  </si>
  <si>
    <t>Billboards</t>
  </si>
  <si>
    <t>Lamar Leases</t>
  </si>
  <si>
    <t>Lighting</t>
  </si>
  <si>
    <t>Local Billboards</t>
  </si>
  <si>
    <t>Billboards - Other</t>
  </si>
  <si>
    <t>Chamber of Commerce</t>
  </si>
  <si>
    <t>Buffalo</t>
  </si>
  <si>
    <t>Familiarization tours</t>
  </si>
  <si>
    <t>Kaycee - General</t>
  </si>
  <si>
    <t>Total Chamber of Commerce</t>
  </si>
  <si>
    <t>Community Grants</t>
  </si>
  <si>
    <t>Dues and Subscriptions</t>
  </si>
  <si>
    <t>Grant Expenditures</t>
  </si>
  <si>
    <t>Insurance</t>
  </si>
  <si>
    <t>JCTA Projects</t>
  </si>
  <si>
    <t>Office Supplies</t>
  </si>
  <si>
    <t>Postage</t>
  </si>
  <si>
    <t>Printing and Reproduction</t>
  </si>
  <si>
    <t>Office Supplies - Other</t>
  </si>
  <si>
    <t>Total Office Supplies</t>
  </si>
  <si>
    <t>Professional Serv. - Ad Design</t>
  </si>
  <si>
    <t>Total Expense</t>
  </si>
  <si>
    <t>Net Ordinary Income</t>
  </si>
  <si>
    <t>Net Income</t>
  </si>
  <si>
    <t>42%</t>
  </si>
  <si>
    <t>To Date</t>
  </si>
  <si>
    <t>$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</si>
</sst>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3" xfId="0" applyNumberFormat="1" applyBorder="1"/>
  </cellXfs>
  <cellStyles count="2">
    <cellStyle name="Normal" xfId="0" builtinId="0"/>
    <cellStyle name="Normal 2" xfId="1" xr:uid="{130D964E-2633-4E7F-B5B3-95170828C5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502920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3ECD51D-9244-427E-8570-0DE14FFCC7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502920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54C3CA7-096F-456C-A402-B0739F3810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DA33E-B4AF-4C57-97EC-261C8E508517}">
  <sheetPr codeName="Sheet1"/>
  <dimension ref="A1:DE45"/>
  <sheetViews>
    <sheetView tabSelected="1" workbookViewId="0">
      <pane xSplit="6" ySplit="2" topLeftCell="AM3" activePane="bottomRight" state="frozenSplit"/>
      <selection pane="topRight" activeCell="G1" sqref="G1"/>
      <selection pane="bottomLeft" activeCell="A3" sqref="A3"/>
      <selection pane="bottomRight" activeCell="DE44" sqref="DE44"/>
    </sheetView>
  </sheetViews>
  <sheetFormatPr defaultRowHeight="14.4" x14ac:dyDescent="0.3"/>
  <cols>
    <col min="1" max="3" width="3" style="24" hidden="1" customWidth="1"/>
    <col min="4" max="5" width="3" style="24" customWidth="1"/>
    <col min="6" max="6" width="22.44140625" style="24" customWidth="1"/>
    <col min="7" max="7" width="6.77734375" style="25" hidden="1" customWidth="1"/>
    <col min="8" max="8" width="2.33203125" style="25" hidden="1" customWidth="1"/>
    <col min="9" max="9" width="7.88671875" style="25" hidden="1" customWidth="1"/>
    <col min="10" max="10" width="2.33203125" style="25" hidden="1" customWidth="1"/>
    <col min="11" max="11" width="10.77734375" style="25" hidden="1" customWidth="1"/>
    <col min="12" max="12" width="2.33203125" style="25" hidden="1" customWidth="1"/>
    <col min="13" max="13" width="9.109375" style="25" hidden="1" customWidth="1"/>
    <col min="14" max="14" width="2.33203125" style="25" hidden="1" customWidth="1"/>
    <col min="15" max="15" width="7.109375" style="25" hidden="1" customWidth="1"/>
    <col min="16" max="16" width="2.33203125" style="25" hidden="1" customWidth="1"/>
    <col min="17" max="17" width="5.77734375" style="25" hidden="1" customWidth="1"/>
    <col min="18" max="18" width="2.33203125" style="25" hidden="1" customWidth="1"/>
    <col min="19" max="19" width="10.77734375" style="25" hidden="1" customWidth="1"/>
    <col min="20" max="20" width="2.33203125" style="25" hidden="1" customWidth="1"/>
    <col min="21" max="21" width="9.109375" style="25" hidden="1" customWidth="1"/>
    <col min="22" max="22" width="2.33203125" style="25" hidden="1" customWidth="1"/>
    <col min="23" max="23" width="7.109375" style="25" hidden="1" customWidth="1"/>
    <col min="24" max="24" width="2.33203125" style="25" hidden="1" customWidth="1"/>
    <col min="25" max="25" width="5.77734375" style="25" hidden="1" customWidth="1"/>
    <col min="26" max="26" width="2.33203125" style="25" hidden="1" customWidth="1"/>
    <col min="27" max="27" width="10.77734375" style="25" hidden="1" customWidth="1"/>
    <col min="28" max="28" width="2.33203125" style="25" hidden="1" customWidth="1"/>
    <col min="29" max="29" width="9.109375" style="25" hidden="1" customWidth="1"/>
    <col min="30" max="30" width="2.33203125" style="25" hidden="1" customWidth="1"/>
    <col min="31" max="31" width="7.109375" style="25" hidden="1" customWidth="1"/>
    <col min="32" max="32" width="2.33203125" style="25" hidden="1" customWidth="1"/>
    <col min="33" max="33" width="5.77734375" style="25" hidden="1" customWidth="1"/>
    <col min="34" max="34" width="2.33203125" style="25" hidden="1" customWidth="1"/>
    <col min="35" max="35" width="10.77734375" style="25" hidden="1" customWidth="1"/>
    <col min="36" max="36" width="2.33203125" style="25" hidden="1" customWidth="1"/>
    <col min="37" max="37" width="9.109375" style="25" hidden="1" customWidth="1"/>
    <col min="38" max="38" width="2.33203125" style="25" hidden="1" customWidth="1"/>
    <col min="39" max="39" width="7.5546875" style="25" bestFit="1" customWidth="1"/>
    <col min="40" max="40" width="2.33203125" style="25" hidden="1" customWidth="1"/>
    <col min="41" max="41" width="5.77734375" style="25" hidden="1" customWidth="1"/>
    <col min="42" max="42" width="2.33203125" style="25" hidden="1" customWidth="1"/>
    <col min="43" max="43" width="10.77734375" style="25" hidden="1" customWidth="1"/>
    <col min="44" max="44" width="2.33203125" style="25" hidden="1" customWidth="1"/>
    <col min="45" max="45" width="9.109375" style="25" hidden="1" customWidth="1"/>
    <col min="46" max="46" width="2.33203125" style="25" hidden="1" customWidth="1"/>
    <col min="47" max="47" width="5.44140625" style="25" hidden="1" customWidth="1"/>
    <col min="48" max="48" width="2.33203125" style="25" hidden="1" customWidth="1"/>
    <col min="49" max="49" width="5.77734375" style="25" hidden="1" customWidth="1"/>
    <col min="50" max="50" width="2.33203125" style="25" hidden="1" customWidth="1"/>
    <col min="51" max="51" width="10.77734375" style="25" hidden="1" customWidth="1"/>
    <col min="52" max="52" width="2.33203125" style="25" hidden="1" customWidth="1"/>
    <col min="53" max="53" width="9.109375" style="25" hidden="1" customWidth="1"/>
    <col min="54" max="54" width="2.33203125" style="25" hidden="1" customWidth="1"/>
    <col min="55" max="55" width="5.33203125" style="25" hidden="1" customWidth="1"/>
    <col min="56" max="56" width="2.33203125" style="25" hidden="1" customWidth="1"/>
    <col min="57" max="57" width="5.77734375" style="25" hidden="1" customWidth="1"/>
    <col min="58" max="58" width="2.33203125" style="25" hidden="1" customWidth="1"/>
    <col min="59" max="59" width="10.77734375" style="25" hidden="1" customWidth="1"/>
    <col min="60" max="60" width="2.33203125" style="25" hidden="1" customWidth="1"/>
    <col min="61" max="61" width="9.109375" style="25" hidden="1" customWidth="1"/>
    <col min="62" max="62" width="2.33203125" style="25" hidden="1" customWidth="1"/>
    <col min="63" max="63" width="5.44140625" style="25" hidden="1" customWidth="1"/>
    <col min="64" max="64" width="2.33203125" style="25" hidden="1" customWidth="1"/>
    <col min="65" max="65" width="5.77734375" style="25" hidden="1" customWidth="1"/>
    <col min="66" max="66" width="2.33203125" style="25" hidden="1" customWidth="1"/>
    <col min="67" max="67" width="10.77734375" style="25" hidden="1" customWidth="1"/>
    <col min="68" max="68" width="2.33203125" style="25" hidden="1" customWidth="1"/>
    <col min="69" max="69" width="9.109375" style="25" hidden="1" customWidth="1"/>
    <col min="70" max="70" width="2.33203125" style="25" hidden="1" customWidth="1"/>
    <col min="71" max="71" width="5.44140625" style="25" hidden="1" customWidth="1"/>
    <col min="72" max="72" width="2.33203125" style="25" hidden="1" customWidth="1"/>
    <col min="73" max="73" width="5.77734375" style="25" hidden="1" customWidth="1"/>
    <col min="74" max="74" width="2.33203125" style="25" hidden="1" customWidth="1"/>
    <col min="75" max="75" width="10.77734375" style="25" hidden="1" customWidth="1"/>
    <col min="76" max="76" width="2.33203125" style="25" hidden="1" customWidth="1"/>
    <col min="77" max="77" width="9.109375" style="25" hidden="1" customWidth="1"/>
    <col min="78" max="78" width="2.33203125" style="25" hidden="1" customWidth="1"/>
    <col min="79" max="79" width="5.21875" style="25" hidden="1" customWidth="1"/>
    <col min="80" max="80" width="2.33203125" style="25" hidden="1" customWidth="1"/>
    <col min="81" max="81" width="5.77734375" style="25" hidden="1" customWidth="1"/>
    <col min="82" max="82" width="2.33203125" style="25" hidden="1" customWidth="1"/>
    <col min="83" max="83" width="10.77734375" style="25" hidden="1" customWidth="1"/>
    <col min="84" max="84" width="2.33203125" style="25" hidden="1" customWidth="1"/>
    <col min="85" max="85" width="9.109375" style="25" hidden="1" customWidth="1"/>
    <col min="86" max="86" width="2.33203125" style="25" hidden="1" customWidth="1"/>
    <col min="87" max="87" width="5.6640625" style="25" hidden="1" customWidth="1"/>
    <col min="88" max="88" width="2.33203125" style="25" hidden="1" customWidth="1"/>
    <col min="89" max="89" width="5.77734375" style="25" hidden="1" customWidth="1"/>
    <col min="90" max="90" width="2.33203125" style="25" hidden="1" customWidth="1"/>
    <col min="91" max="91" width="10.77734375" style="25" hidden="1" customWidth="1"/>
    <col min="92" max="92" width="2.33203125" style="25" hidden="1" customWidth="1"/>
    <col min="93" max="93" width="9.109375" style="25" hidden="1" customWidth="1"/>
    <col min="94" max="94" width="2.33203125" style="25" hidden="1" customWidth="1"/>
    <col min="95" max="95" width="5.33203125" style="25" hidden="1" customWidth="1"/>
    <col min="96" max="96" width="2.33203125" style="25" hidden="1" customWidth="1"/>
    <col min="97" max="97" width="5.77734375" style="25" hidden="1" customWidth="1"/>
    <col min="98" max="98" width="2.33203125" style="25" hidden="1" customWidth="1"/>
    <col min="99" max="99" width="10.77734375" style="25" hidden="1" customWidth="1"/>
    <col min="100" max="100" width="2.33203125" style="25" hidden="1" customWidth="1"/>
    <col min="101" max="101" width="9.109375" style="25" hidden="1" customWidth="1"/>
    <col min="102" max="102" width="2.33203125" style="25" customWidth="1"/>
    <col min="103" max="103" width="11.109375" style="25" bestFit="1" customWidth="1"/>
    <col min="104" max="104" width="2.33203125" style="25" customWidth="1"/>
    <col min="105" max="105" width="7.88671875" style="25" bestFit="1" customWidth="1"/>
    <col min="106" max="106" width="2.33203125" style="25" customWidth="1"/>
    <col min="107" max="107" width="10.77734375" style="25" bestFit="1" customWidth="1"/>
    <col min="108" max="108" width="2.33203125" style="25" customWidth="1"/>
    <col min="109" max="109" width="9.109375" style="25" bestFit="1" customWidth="1"/>
  </cols>
  <sheetData>
    <row r="1" spans="1:109" ht="15" thickBot="1" x14ac:dyDescent="0.35">
      <c r="A1" s="2"/>
      <c r="B1" s="2"/>
      <c r="C1" s="2"/>
      <c r="D1" s="2"/>
      <c r="E1" s="2"/>
      <c r="F1" s="2"/>
      <c r="G1" s="4"/>
      <c r="H1" s="3"/>
      <c r="I1" s="4"/>
      <c r="J1" s="3"/>
      <c r="K1" s="4"/>
      <c r="L1" s="3"/>
      <c r="M1" s="4"/>
      <c r="N1" s="1"/>
      <c r="O1" s="4"/>
      <c r="P1" s="3"/>
      <c r="Q1" s="4"/>
      <c r="R1" s="3"/>
      <c r="S1" s="4"/>
      <c r="T1" s="3"/>
      <c r="U1" s="4"/>
      <c r="V1" s="1"/>
      <c r="W1" s="4"/>
      <c r="X1" s="3"/>
      <c r="Y1" s="4"/>
      <c r="Z1" s="3"/>
      <c r="AA1" s="4"/>
      <c r="AB1" s="3"/>
      <c r="AC1" s="4"/>
      <c r="AD1" s="1"/>
      <c r="AE1" s="4"/>
      <c r="AF1" s="3"/>
      <c r="AG1" s="4"/>
      <c r="AH1" s="3"/>
      <c r="AI1" s="4"/>
      <c r="AJ1" s="3"/>
      <c r="AK1" s="4"/>
      <c r="AL1" s="1"/>
      <c r="AM1" s="4"/>
      <c r="AN1" s="3"/>
      <c r="AO1" s="4"/>
      <c r="AP1" s="3"/>
      <c r="AQ1" s="4"/>
      <c r="AR1" s="3"/>
      <c r="AS1" s="4"/>
      <c r="AT1" s="1"/>
      <c r="AU1" s="4"/>
      <c r="AV1" s="3"/>
      <c r="AW1" s="4"/>
      <c r="AX1" s="3"/>
      <c r="AY1" s="4"/>
      <c r="AZ1" s="3"/>
      <c r="BA1" s="4"/>
      <c r="BB1" s="1"/>
      <c r="BC1" s="4"/>
      <c r="BD1" s="3"/>
      <c r="BE1" s="4"/>
      <c r="BF1" s="3"/>
      <c r="BG1" s="4"/>
      <c r="BH1" s="3"/>
      <c r="BI1" s="4"/>
      <c r="BJ1" s="1"/>
      <c r="BK1" s="4"/>
      <c r="BL1" s="3"/>
      <c r="BM1" s="4"/>
      <c r="BN1" s="3"/>
      <c r="BO1" s="4"/>
      <c r="BP1" s="3"/>
      <c r="BQ1" s="4"/>
      <c r="BR1" s="1"/>
      <c r="BS1" s="4"/>
      <c r="BT1" s="3"/>
      <c r="BU1" s="4"/>
      <c r="BV1" s="3"/>
      <c r="BW1" s="4"/>
      <c r="BX1" s="3"/>
      <c r="BY1" s="4"/>
      <c r="BZ1" s="1"/>
      <c r="CA1" s="4"/>
      <c r="CB1" s="3"/>
      <c r="CC1" s="4"/>
      <c r="CD1" s="3"/>
      <c r="CE1" s="4"/>
      <c r="CF1" s="3"/>
      <c r="CG1" s="4"/>
      <c r="CH1" s="1"/>
      <c r="CI1" s="4"/>
      <c r="CJ1" s="3"/>
      <c r="CK1" s="4"/>
      <c r="CL1" s="3"/>
      <c r="CM1" s="4"/>
      <c r="CN1" s="3"/>
      <c r="CO1" s="4"/>
      <c r="CP1" s="1"/>
      <c r="CQ1" s="4"/>
      <c r="CR1" s="3"/>
      <c r="CS1" s="4"/>
      <c r="CT1" s="3"/>
      <c r="CU1" s="4"/>
      <c r="CV1" s="3"/>
      <c r="CW1" s="4"/>
      <c r="CX1" s="26"/>
      <c r="CY1" s="5"/>
      <c r="CZ1" s="3"/>
      <c r="DA1" s="4"/>
      <c r="DB1" s="3"/>
      <c r="DC1" s="4"/>
      <c r="DD1" s="3"/>
      <c r="DE1" s="4"/>
    </row>
    <row r="2" spans="1:109" s="23" customFormat="1" ht="15.6" thickTop="1" thickBot="1" x14ac:dyDescent="0.35">
      <c r="A2" s="20"/>
      <c r="B2" s="20"/>
      <c r="C2" s="20"/>
      <c r="D2" s="20"/>
      <c r="E2" s="20"/>
      <c r="F2" s="20" t="s">
        <v>55</v>
      </c>
      <c r="G2" s="21" t="s">
        <v>0</v>
      </c>
      <c r="H2" s="22"/>
      <c r="I2" s="21" t="s">
        <v>1</v>
      </c>
      <c r="J2" s="22"/>
      <c r="K2" s="21" t="s">
        <v>2</v>
      </c>
      <c r="L2" s="22"/>
      <c r="M2" s="21" t="s">
        <v>3</v>
      </c>
      <c r="N2" s="22"/>
      <c r="O2" s="21" t="s">
        <v>4</v>
      </c>
      <c r="P2" s="22"/>
      <c r="Q2" s="21" t="s">
        <v>1</v>
      </c>
      <c r="R2" s="22"/>
      <c r="S2" s="21" t="s">
        <v>2</v>
      </c>
      <c r="T2" s="22"/>
      <c r="U2" s="21" t="s">
        <v>3</v>
      </c>
      <c r="V2" s="22"/>
      <c r="W2" s="21" t="s">
        <v>5</v>
      </c>
      <c r="X2" s="22"/>
      <c r="Y2" s="21" t="s">
        <v>1</v>
      </c>
      <c r="Z2" s="22"/>
      <c r="AA2" s="21" t="s">
        <v>2</v>
      </c>
      <c r="AB2" s="22"/>
      <c r="AC2" s="21" t="s">
        <v>3</v>
      </c>
      <c r="AD2" s="22"/>
      <c r="AE2" s="21" t="s">
        <v>6</v>
      </c>
      <c r="AF2" s="22"/>
      <c r="AG2" s="21" t="s">
        <v>1</v>
      </c>
      <c r="AH2" s="22"/>
      <c r="AI2" s="21" t="s">
        <v>2</v>
      </c>
      <c r="AJ2" s="22"/>
      <c r="AK2" s="21" t="s">
        <v>3</v>
      </c>
      <c r="AL2" s="22"/>
      <c r="AM2" s="21" t="s">
        <v>7</v>
      </c>
      <c r="AN2" s="22"/>
      <c r="AO2" s="21" t="s">
        <v>1</v>
      </c>
      <c r="AP2" s="22"/>
      <c r="AQ2" s="21" t="s">
        <v>2</v>
      </c>
      <c r="AR2" s="22"/>
      <c r="AS2" s="21" t="s">
        <v>3</v>
      </c>
      <c r="AT2" s="22"/>
      <c r="AU2" s="21" t="s">
        <v>8</v>
      </c>
      <c r="AV2" s="22"/>
      <c r="AW2" s="21" t="s">
        <v>1</v>
      </c>
      <c r="AX2" s="22"/>
      <c r="AY2" s="21" t="s">
        <v>2</v>
      </c>
      <c r="AZ2" s="22"/>
      <c r="BA2" s="21" t="s">
        <v>3</v>
      </c>
      <c r="BB2" s="22"/>
      <c r="BC2" s="21" t="s">
        <v>9</v>
      </c>
      <c r="BD2" s="22"/>
      <c r="BE2" s="21" t="s">
        <v>1</v>
      </c>
      <c r="BF2" s="22"/>
      <c r="BG2" s="21" t="s">
        <v>2</v>
      </c>
      <c r="BH2" s="22"/>
      <c r="BI2" s="21" t="s">
        <v>3</v>
      </c>
      <c r="BJ2" s="22"/>
      <c r="BK2" s="21" t="s">
        <v>10</v>
      </c>
      <c r="BL2" s="22"/>
      <c r="BM2" s="21" t="s">
        <v>1</v>
      </c>
      <c r="BN2" s="22"/>
      <c r="BO2" s="21" t="s">
        <v>2</v>
      </c>
      <c r="BP2" s="22"/>
      <c r="BQ2" s="21" t="s">
        <v>3</v>
      </c>
      <c r="BR2" s="22"/>
      <c r="BS2" s="21" t="s">
        <v>11</v>
      </c>
      <c r="BT2" s="22"/>
      <c r="BU2" s="21" t="s">
        <v>1</v>
      </c>
      <c r="BV2" s="22"/>
      <c r="BW2" s="21" t="s">
        <v>2</v>
      </c>
      <c r="BX2" s="22"/>
      <c r="BY2" s="21" t="s">
        <v>3</v>
      </c>
      <c r="BZ2" s="22"/>
      <c r="CA2" s="21" t="s">
        <v>12</v>
      </c>
      <c r="CB2" s="22"/>
      <c r="CC2" s="21" t="s">
        <v>1</v>
      </c>
      <c r="CD2" s="22"/>
      <c r="CE2" s="21" t="s">
        <v>2</v>
      </c>
      <c r="CF2" s="22"/>
      <c r="CG2" s="21" t="s">
        <v>3</v>
      </c>
      <c r="CH2" s="22"/>
      <c r="CI2" s="21" t="s">
        <v>13</v>
      </c>
      <c r="CJ2" s="22"/>
      <c r="CK2" s="21" t="s">
        <v>1</v>
      </c>
      <c r="CL2" s="22"/>
      <c r="CM2" s="21" t="s">
        <v>2</v>
      </c>
      <c r="CN2" s="22"/>
      <c r="CO2" s="21" t="s">
        <v>3</v>
      </c>
      <c r="CP2" s="22"/>
      <c r="CQ2" s="21" t="s">
        <v>14</v>
      </c>
      <c r="CR2" s="22"/>
      <c r="CS2" s="21" t="s">
        <v>1</v>
      </c>
      <c r="CT2" s="22"/>
      <c r="CU2" s="21" t="s">
        <v>2</v>
      </c>
      <c r="CV2" s="22"/>
      <c r="CW2" s="21" t="s">
        <v>3</v>
      </c>
      <c r="CX2" s="22"/>
      <c r="CY2" s="21" t="s">
        <v>56</v>
      </c>
      <c r="CZ2" s="22"/>
      <c r="DA2" s="21" t="s">
        <v>1</v>
      </c>
      <c r="DB2" s="22"/>
      <c r="DC2" s="21" t="s">
        <v>57</v>
      </c>
      <c r="DD2" s="22"/>
      <c r="DE2" s="21" t="s">
        <v>3</v>
      </c>
    </row>
    <row r="3" spans="1:109" ht="15" hidden="1" thickTop="1" x14ac:dyDescent="0.3">
      <c r="A3" s="2"/>
      <c r="B3" s="2" t="s">
        <v>15</v>
      </c>
      <c r="C3" s="2"/>
      <c r="D3" s="2"/>
      <c r="E3" s="2"/>
      <c r="F3" s="2"/>
      <c r="G3" s="6"/>
      <c r="H3" s="7"/>
      <c r="I3" s="6"/>
      <c r="J3" s="7"/>
      <c r="K3" s="6"/>
      <c r="L3" s="7"/>
      <c r="M3" s="8"/>
      <c r="N3" s="7"/>
      <c r="O3" s="6"/>
      <c r="P3" s="7"/>
      <c r="Q3" s="6"/>
      <c r="R3" s="7"/>
      <c r="S3" s="6"/>
      <c r="T3" s="7"/>
      <c r="U3" s="8"/>
      <c r="V3" s="7"/>
      <c r="W3" s="6"/>
      <c r="X3" s="7"/>
      <c r="Y3" s="6"/>
      <c r="Z3" s="7"/>
      <c r="AA3" s="6"/>
      <c r="AB3" s="7"/>
      <c r="AC3" s="8"/>
      <c r="AD3" s="7"/>
      <c r="AE3" s="6"/>
      <c r="AF3" s="7"/>
      <c r="AG3" s="6"/>
      <c r="AH3" s="7"/>
      <c r="AI3" s="6"/>
      <c r="AJ3" s="7"/>
      <c r="AK3" s="8"/>
      <c r="AL3" s="7"/>
      <c r="AM3" s="6"/>
      <c r="AN3" s="7"/>
      <c r="AO3" s="6"/>
      <c r="AP3" s="7"/>
      <c r="AQ3" s="6"/>
      <c r="AR3" s="7"/>
      <c r="AS3" s="8"/>
      <c r="AT3" s="7"/>
      <c r="AU3" s="6"/>
      <c r="AV3" s="7"/>
      <c r="AW3" s="6"/>
      <c r="AX3" s="7"/>
      <c r="AY3" s="6"/>
      <c r="AZ3" s="7"/>
      <c r="BA3" s="8"/>
      <c r="BB3" s="7"/>
      <c r="BC3" s="6"/>
      <c r="BD3" s="7"/>
      <c r="BE3" s="7"/>
      <c r="BF3" s="7"/>
      <c r="BG3" s="7"/>
      <c r="BH3" s="7"/>
      <c r="BI3" s="7"/>
      <c r="BJ3" s="7"/>
      <c r="BK3" s="6"/>
      <c r="BL3" s="7"/>
      <c r="BM3" s="7"/>
      <c r="BN3" s="7"/>
      <c r="BO3" s="7"/>
      <c r="BP3" s="7"/>
      <c r="BQ3" s="7"/>
      <c r="BR3" s="7"/>
      <c r="BS3" s="6"/>
      <c r="BT3" s="7"/>
      <c r="BU3" s="7"/>
      <c r="BV3" s="7"/>
      <c r="BW3" s="7"/>
      <c r="BX3" s="7"/>
      <c r="BY3" s="7"/>
      <c r="BZ3" s="7"/>
      <c r="CA3" s="6"/>
      <c r="CB3" s="7"/>
      <c r="CC3" s="7"/>
      <c r="CD3" s="7"/>
      <c r="CE3" s="7"/>
      <c r="CF3" s="7"/>
      <c r="CG3" s="7"/>
      <c r="CH3" s="7"/>
      <c r="CI3" s="6"/>
      <c r="CJ3" s="7"/>
      <c r="CK3" s="7"/>
      <c r="CL3" s="7"/>
      <c r="CM3" s="7"/>
      <c r="CN3" s="7"/>
      <c r="CO3" s="7"/>
      <c r="CP3" s="7"/>
      <c r="CQ3" s="6"/>
      <c r="CR3" s="7"/>
      <c r="CS3" s="7"/>
      <c r="CT3" s="7"/>
      <c r="CU3" s="7"/>
      <c r="CV3" s="7"/>
      <c r="CW3" s="7"/>
      <c r="CX3" s="7"/>
      <c r="CY3" s="6"/>
      <c r="CZ3" s="7"/>
      <c r="DA3" s="6"/>
      <c r="DB3" s="7"/>
      <c r="DC3" s="6"/>
      <c r="DD3" s="7"/>
      <c r="DE3" s="8"/>
    </row>
    <row r="4" spans="1:109" ht="15" thickTop="1" x14ac:dyDescent="0.3">
      <c r="A4" s="2"/>
      <c r="B4" s="2"/>
      <c r="C4" s="2"/>
      <c r="D4" s="2" t="s">
        <v>16</v>
      </c>
      <c r="E4" s="2"/>
      <c r="F4" s="2"/>
      <c r="G4" s="6"/>
      <c r="H4" s="7"/>
      <c r="I4" s="6"/>
      <c r="J4" s="7"/>
      <c r="K4" s="6"/>
      <c r="L4" s="7"/>
      <c r="M4" s="8"/>
      <c r="N4" s="7"/>
      <c r="O4" s="6"/>
      <c r="P4" s="7"/>
      <c r="Q4" s="6"/>
      <c r="R4" s="7"/>
      <c r="S4" s="6"/>
      <c r="T4" s="7"/>
      <c r="U4" s="8"/>
      <c r="V4" s="7"/>
      <c r="W4" s="6"/>
      <c r="X4" s="7"/>
      <c r="Y4" s="6"/>
      <c r="Z4" s="7"/>
      <c r="AA4" s="6"/>
      <c r="AB4" s="7"/>
      <c r="AC4" s="8"/>
      <c r="AD4" s="7"/>
      <c r="AE4" s="6"/>
      <c r="AF4" s="7"/>
      <c r="AG4" s="6"/>
      <c r="AH4" s="7"/>
      <c r="AI4" s="6"/>
      <c r="AJ4" s="7"/>
      <c r="AK4" s="8"/>
      <c r="AL4" s="7"/>
      <c r="AM4" s="6"/>
      <c r="AN4" s="7"/>
      <c r="AO4" s="6"/>
      <c r="AP4" s="7"/>
      <c r="AQ4" s="6"/>
      <c r="AR4" s="7"/>
      <c r="AS4" s="8"/>
      <c r="AT4" s="7"/>
      <c r="AU4" s="6"/>
      <c r="AV4" s="7"/>
      <c r="AW4" s="6"/>
      <c r="AX4" s="7"/>
      <c r="AY4" s="6"/>
      <c r="AZ4" s="7"/>
      <c r="BA4" s="8"/>
      <c r="BB4" s="7"/>
      <c r="BC4" s="6"/>
      <c r="BD4" s="7"/>
      <c r="BE4" s="7"/>
      <c r="BF4" s="7"/>
      <c r="BG4" s="7"/>
      <c r="BH4" s="7"/>
      <c r="BI4" s="7"/>
      <c r="BJ4" s="7"/>
      <c r="BK4" s="6"/>
      <c r="BL4" s="7"/>
      <c r="BM4" s="7"/>
      <c r="BN4" s="7"/>
      <c r="BO4" s="7"/>
      <c r="BP4" s="7"/>
      <c r="BQ4" s="7"/>
      <c r="BR4" s="7"/>
      <c r="BS4" s="6"/>
      <c r="BT4" s="7"/>
      <c r="BU4" s="7"/>
      <c r="BV4" s="7"/>
      <c r="BW4" s="7"/>
      <c r="BX4" s="7"/>
      <c r="BY4" s="7"/>
      <c r="BZ4" s="7"/>
      <c r="CA4" s="6"/>
      <c r="CB4" s="7"/>
      <c r="CC4" s="7"/>
      <c r="CD4" s="7"/>
      <c r="CE4" s="7"/>
      <c r="CF4" s="7"/>
      <c r="CG4" s="7"/>
      <c r="CH4" s="7"/>
      <c r="CI4" s="6"/>
      <c r="CJ4" s="7"/>
      <c r="CK4" s="7"/>
      <c r="CL4" s="7"/>
      <c r="CM4" s="7"/>
      <c r="CN4" s="7"/>
      <c r="CO4" s="7"/>
      <c r="CP4" s="7"/>
      <c r="CQ4" s="6"/>
      <c r="CR4" s="7"/>
      <c r="CS4" s="7"/>
      <c r="CT4" s="7"/>
      <c r="CU4" s="7"/>
      <c r="CV4" s="7"/>
      <c r="CW4" s="7"/>
      <c r="CX4" s="7"/>
      <c r="CY4" s="6"/>
      <c r="CZ4" s="7"/>
      <c r="DA4" s="6"/>
      <c r="DB4" s="7"/>
      <c r="DC4" s="6"/>
      <c r="DD4" s="7"/>
      <c r="DE4" s="8"/>
    </row>
    <row r="5" spans="1:109" x14ac:dyDescent="0.3">
      <c r="A5" s="2"/>
      <c r="B5" s="2"/>
      <c r="C5" s="2"/>
      <c r="D5" s="2"/>
      <c r="E5" s="2" t="s">
        <v>17</v>
      </c>
      <c r="F5" s="2"/>
      <c r="G5" s="6">
        <v>0</v>
      </c>
      <c r="H5" s="7"/>
      <c r="I5" s="6"/>
      <c r="J5" s="7"/>
      <c r="K5" s="6"/>
      <c r="L5" s="7"/>
      <c r="M5" s="8"/>
      <c r="N5" s="7"/>
      <c r="O5" s="6">
        <v>0</v>
      </c>
      <c r="P5" s="7"/>
      <c r="Q5" s="6"/>
      <c r="R5" s="7"/>
      <c r="S5" s="6"/>
      <c r="T5" s="7"/>
      <c r="U5" s="8"/>
      <c r="V5" s="7"/>
      <c r="W5" s="6">
        <v>50790</v>
      </c>
      <c r="X5" s="7"/>
      <c r="Y5" s="6"/>
      <c r="Z5" s="7"/>
      <c r="AA5" s="6"/>
      <c r="AB5" s="7"/>
      <c r="AC5" s="8"/>
      <c r="AD5" s="7"/>
      <c r="AE5" s="6">
        <v>12777.58</v>
      </c>
      <c r="AF5" s="7"/>
      <c r="AG5" s="6"/>
      <c r="AH5" s="7"/>
      <c r="AI5" s="6"/>
      <c r="AJ5" s="7"/>
      <c r="AK5" s="8"/>
      <c r="AL5" s="7"/>
      <c r="AM5" s="6">
        <v>0</v>
      </c>
      <c r="AN5" s="7"/>
      <c r="AO5" s="6"/>
      <c r="AP5" s="7"/>
      <c r="AQ5" s="6"/>
      <c r="AR5" s="7"/>
      <c r="AS5" s="8"/>
      <c r="AT5" s="7"/>
      <c r="AU5" s="6">
        <v>0</v>
      </c>
      <c r="AV5" s="7"/>
      <c r="AW5" s="6"/>
      <c r="AX5" s="7"/>
      <c r="AY5" s="6"/>
      <c r="AZ5" s="7"/>
      <c r="BA5" s="8"/>
      <c r="BB5" s="7"/>
      <c r="BC5" s="6">
        <v>0</v>
      </c>
      <c r="BD5" s="7"/>
      <c r="BE5" s="7"/>
      <c r="BF5" s="7"/>
      <c r="BG5" s="7"/>
      <c r="BH5" s="7"/>
      <c r="BI5" s="7"/>
      <c r="BJ5" s="7"/>
      <c r="BK5" s="6">
        <v>0</v>
      </c>
      <c r="BL5" s="7"/>
      <c r="BM5" s="7"/>
      <c r="BN5" s="7"/>
      <c r="BO5" s="7"/>
      <c r="BP5" s="7"/>
      <c r="BQ5" s="7"/>
      <c r="BR5" s="7"/>
      <c r="BS5" s="6">
        <v>0</v>
      </c>
      <c r="BT5" s="7"/>
      <c r="BU5" s="7"/>
      <c r="BV5" s="7"/>
      <c r="BW5" s="7"/>
      <c r="BX5" s="7"/>
      <c r="BY5" s="7"/>
      <c r="BZ5" s="7"/>
      <c r="CA5" s="6">
        <v>0</v>
      </c>
      <c r="CB5" s="7"/>
      <c r="CC5" s="7"/>
      <c r="CD5" s="7"/>
      <c r="CE5" s="7"/>
      <c r="CF5" s="7"/>
      <c r="CG5" s="7"/>
      <c r="CH5" s="7"/>
      <c r="CI5" s="6">
        <v>0</v>
      </c>
      <c r="CJ5" s="7"/>
      <c r="CK5" s="7"/>
      <c r="CL5" s="7"/>
      <c r="CM5" s="7"/>
      <c r="CN5" s="7"/>
      <c r="CO5" s="7"/>
      <c r="CP5" s="7"/>
      <c r="CQ5" s="6">
        <v>0</v>
      </c>
      <c r="CR5" s="7"/>
      <c r="CS5" s="7"/>
      <c r="CT5" s="7"/>
      <c r="CU5" s="7"/>
      <c r="CV5" s="7"/>
      <c r="CW5" s="7"/>
      <c r="CX5" s="7"/>
      <c r="CY5" s="6">
        <f>ROUND(G5+O5+W5+AE5+AM5+AU5+BC5+BK5+BS5+CA5+CI5+CQ5,5)</f>
        <v>63567.58</v>
      </c>
      <c r="CZ5" s="7"/>
      <c r="DA5" s="6"/>
      <c r="DB5" s="7"/>
      <c r="DC5" s="6"/>
      <c r="DD5" s="7"/>
      <c r="DE5" s="8"/>
    </row>
    <row r="6" spans="1:109" hidden="1" x14ac:dyDescent="0.3">
      <c r="A6" s="2"/>
      <c r="B6" s="2"/>
      <c r="C6" s="2"/>
      <c r="D6" s="2"/>
      <c r="E6" s="2" t="s">
        <v>18</v>
      </c>
      <c r="F6" s="2"/>
      <c r="G6" s="6"/>
      <c r="H6" s="7"/>
      <c r="I6" s="6"/>
      <c r="J6" s="7"/>
      <c r="K6" s="6"/>
      <c r="L6" s="7"/>
      <c r="M6" s="8"/>
      <c r="N6" s="7"/>
      <c r="O6" s="6"/>
      <c r="P6" s="7"/>
      <c r="Q6" s="6"/>
      <c r="R6" s="7"/>
      <c r="S6" s="6"/>
      <c r="T6" s="7"/>
      <c r="U6" s="8"/>
      <c r="V6" s="7"/>
      <c r="W6" s="6"/>
      <c r="X6" s="7"/>
      <c r="Y6" s="6"/>
      <c r="Z6" s="7"/>
      <c r="AA6" s="6"/>
      <c r="AB6" s="7"/>
      <c r="AC6" s="8"/>
      <c r="AD6" s="7"/>
      <c r="AE6" s="6"/>
      <c r="AF6" s="7"/>
      <c r="AG6" s="6"/>
      <c r="AH6" s="7"/>
      <c r="AI6" s="6"/>
      <c r="AJ6" s="7"/>
      <c r="AK6" s="8"/>
      <c r="AL6" s="7"/>
      <c r="AM6" s="6"/>
      <c r="AN6" s="7"/>
      <c r="AO6" s="6"/>
      <c r="AP6" s="7"/>
      <c r="AQ6" s="6"/>
      <c r="AR6" s="7"/>
      <c r="AS6" s="8"/>
      <c r="AT6" s="7"/>
      <c r="AU6" s="6"/>
      <c r="AV6" s="7"/>
      <c r="AW6" s="6"/>
      <c r="AX6" s="7"/>
      <c r="AY6" s="6"/>
      <c r="AZ6" s="7"/>
      <c r="BA6" s="8"/>
      <c r="BB6" s="7"/>
      <c r="BC6" s="6"/>
      <c r="BD6" s="7"/>
      <c r="BE6" s="7"/>
      <c r="BF6" s="7"/>
      <c r="BG6" s="7"/>
      <c r="BH6" s="7"/>
      <c r="BI6" s="7"/>
      <c r="BJ6" s="7"/>
      <c r="BK6" s="6"/>
      <c r="BL6" s="7"/>
      <c r="BM6" s="7"/>
      <c r="BN6" s="7"/>
      <c r="BO6" s="7"/>
      <c r="BP6" s="7"/>
      <c r="BQ6" s="7"/>
      <c r="BR6" s="7"/>
      <c r="BS6" s="6"/>
      <c r="BT6" s="7"/>
      <c r="BU6" s="7"/>
      <c r="BV6" s="7"/>
      <c r="BW6" s="7"/>
      <c r="BX6" s="7"/>
      <c r="BY6" s="7"/>
      <c r="BZ6" s="7"/>
      <c r="CA6" s="6"/>
      <c r="CB6" s="7"/>
      <c r="CC6" s="7"/>
      <c r="CD6" s="7"/>
      <c r="CE6" s="7"/>
      <c r="CF6" s="7"/>
      <c r="CG6" s="7"/>
      <c r="CH6" s="7"/>
      <c r="CI6" s="6"/>
      <c r="CJ6" s="7"/>
      <c r="CK6" s="7"/>
      <c r="CL6" s="7"/>
      <c r="CM6" s="7"/>
      <c r="CN6" s="7"/>
      <c r="CO6" s="7"/>
      <c r="CP6" s="7"/>
      <c r="CQ6" s="6"/>
      <c r="CR6" s="7"/>
      <c r="CS6" s="7"/>
      <c r="CT6" s="7"/>
      <c r="CU6" s="7"/>
      <c r="CV6" s="7"/>
      <c r="CW6" s="7"/>
      <c r="CX6" s="7"/>
      <c r="CY6" s="6"/>
      <c r="CZ6" s="7"/>
      <c r="DA6" s="6"/>
      <c r="DB6" s="7"/>
      <c r="DC6" s="6"/>
      <c r="DD6" s="7"/>
      <c r="DE6" s="8"/>
    </row>
    <row r="7" spans="1:109" hidden="1" x14ac:dyDescent="0.3">
      <c r="A7" s="2"/>
      <c r="B7" s="2"/>
      <c r="C7" s="2"/>
      <c r="D7" s="2"/>
      <c r="E7" s="2"/>
      <c r="F7" s="2" t="s">
        <v>19</v>
      </c>
      <c r="G7" s="6">
        <v>0</v>
      </c>
      <c r="H7" s="7"/>
      <c r="I7" s="6"/>
      <c r="J7" s="7"/>
      <c r="K7" s="6"/>
      <c r="L7" s="7"/>
      <c r="M7" s="8"/>
      <c r="N7" s="7"/>
      <c r="O7" s="6">
        <v>0</v>
      </c>
      <c r="P7" s="7"/>
      <c r="Q7" s="6"/>
      <c r="R7" s="7"/>
      <c r="S7" s="6"/>
      <c r="T7" s="7"/>
      <c r="U7" s="8"/>
      <c r="V7" s="7"/>
      <c r="W7" s="6">
        <v>185.08</v>
      </c>
      <c r="X7" s="7"/>
      <c r="Y7" s="6"/>
      <c r="Z7" s="7"/>
      <c r="AA7" s="6"/>
      <c r="AB7" s="7"/>
      <c r="AC7" s="8"/>
      <c r="AD7" s="7"/>
      <c r="AE7" s="6">
        <v>0</v>
      </c>
      <c r="AF7" s="7"/>
      <c r="AG7" s="6"/>
      <c r="AH7" s="7"/>
      <c r="AI7" s="6"/>
      <c r="AJ7" s="7"/>
      <c r="AK7" s="8"/>
      <c r="AL7" s="7"/>
      <c r="AM7" s="6">
        <v>0</v>
      </c>
      <c r="AN7" s="7"/>
      <c r="AO7" s="6"/>
      <c r="AP7" s="7"/>
      <c r="AQ7" s="6"/>
      <c r="AR7" s="7"/>
      <c r="AS7" s="8"/>
      <c r="AT7" s="7"/>
      <c r="AU7" s="6">
        <v>0</v>
      </c>
      <c r="AV7" s="7"/>
      <c r="AW7" s="6"/>
      <c r="AX7" s="7"/>
      <c r="AY7" s="6"/>
      <c r="AZ7" s="7"/>
      <c r="BA7" s="8"/>
      <c r="BB7" s="7"/>
      <c r="BC7" s="6">
        <v>0</v>
      </c>
      <c r="BD7" s="7"/>
      <c r="BE7" s="7"/>
      <c r="BF7" s="7"/>
      <c r="BG7" s="7"/>
      <c r="BH7" s="7"/>
      <c r="BI7" s="7"/>
      <c r="BJ7" s="7"/>
      <c r="BK7" s="6">
        <v>0</v>
      </c>
      <c r="BL7" s="7"/>
      <c r="BM7" s="7"/>
      <c r="BN7" s="7"/>
      <c r="BO7" s="7"/>
      <c r="BP7" s="7"/>
      <c r="BQ7" s="7"/>
      <c r="BR7" s="7"/>
      <c r="BS7" s="6">
        <v>0</v>
      </c>
      <c r="BT7" s="7"/>
      <c r="BU7" s="7"/>
      <c r="BV7" s="7"/>
      <c r="BW7" s="7"/>
      <c r="BX7" s="7"/>
      <c r="BY7" s="7"/>
      <c r="BZ7" s="7"/>
      <c r="CA7" s="6">
        <v>0</v>
      </c>
      <c r="CB7" s="7"/>
      <c r="CC7" s="7"/>
      <c r="CD7" s="7"/>
      <c r="CE7" s="7"/>
      <c r="CF7" s="7"/>
      <c r="CG7" s="7"/>
      <c r="CH7" s="7"/>
      <c r="CI7" s="6">
        <v>0</v>
      </c>
      <c r="CJ7" s="7"/>
      <c r="CK7" s="7"/>
      <c r="CL7" s="7"/>
      <c r="CM7" s="7"/>
      <c r="CN7" s="7"/>
      <c r="CO7" s="7"/>
      <c r="CP7" s="7"/>
      <c r="CQ7" s="6">
        <v>0</v>
      </c>
      <c r="CR7" s="7"/>
      <c r="CS7" s="7"/>
      <c r="CT7" s="7"/>
      <c r="CU7" s="7"/>
      <c r="CV7" s="7"/>
      <c r="CW7" s="7"/>
      <c r="CX7" s="7"/>
      <c r="CY7" s="6">
        <f>ROUND(G7+O7+W7+AE7+AM7+AU7+BC7+BK7+BS7+CA7+CI7+CQ7,5)</f>
        <v>185.08</v>
      </c>
      <c r="CZ7" s="7"/>
      <c r="DA7" s="6"/>
      <c r="DB7" s="7"/>
      <c r="DC7" s="6"/>
      <c r="DD7" s="7"/>
      <c r="DE7" s="8"/>
    </row>
    <row r="8" spans="1:109" hidden="1" x14ac:dyDescent="0.3">
      <c r="A8" s="2"/>
      <c r="B8" s="2"/>
      <c r="C8" s="2"/>
      <c r="D8" s="2"/>
      <c r="E8" s="2"/>
      <c r="F8" s="2" t="s">
        <v>20</v>
      </c>
      <c r="G8" s="6">
        <v>11.86</v>
      </c>
      <c r="H8" s="7"/>
      <c r="I8" s="6"/>
      <c r="J8" s="7"/>
      <c r="K8" s="6"/>
      <c r="L8" s="7"/>
      <c r="M8" s="8"/>
      <c r="N8" s="7"/>
      <c r="O8" s="6">
        <v>11.49</v>
      </c>
      <c r="P8" s="7"/>
      <c r="Q8" s="6"/>
      <c r="R8" s="7"/>
      <c r="S8" s="6"/>
      <c r="T8" s="7"/>
      <c r="U8" s="8"/>
      <c r="V8" s="7"/>
      <c r="W8" s="6">
        <v>11.12</v>
      </c>
      <c r="X8" s="7"/>
      <c r="Y8" s="6"/>
      <c r="Z8" s="7"/>
      <c r="AA8" s="6"/>
      <c r="AB8" s="7"/>
      <c r="AC8" s="8"/>
      <c r="AD8" s="7"/>
      <c r="AE8" s="6">
        <v>11.12</v>
      </c>
      <c r="AF8" s="7"/>
      <c r="AG8" s="6"/>
      <c r="AH8" s="7"/>
      <c r="AI8" s="6"/>
      <c r="AJ8" s="7"/>
      <c r="AK8" s="8"/>
      <c r="AL8" s="7"/>
      <c r="AM8" s="6">
        <v>0</v>
      </c>
      <c r="AN8" s="7"/>
      <c r="AO8" s="6"/>
      <c r="AP8" s="7"/>
      <c r="AQ8" s="6"/>
      <c r="AR8" s="7"/>
      <c r="AS8" s="8"/>
      <c r="AT8" s="7"/>
      <c r="AU8" s="6">
        <v>0</v>
      </c>
      <c r="AV8" s="7"/>
      <c r="AW8" s="6"/>
      <c r="AX8" s="7"/>
      <c r="AY8" s="6"/>
      <c r="AZ8" s="7"/>
      <c r="BA8" s="8"/>
      <c r="BB8" s="7"/>
      <c r="BC8" s="6">
        <v>0</v>
      </c>
      <c r="BD8" s="7"/>
      <c r="BE8" s="7"/>
      <c r="BF8" s="7"/>
      <c r="BG8" s="7"/>
      <c r="BH8" s="7"/>
      <c r="BI8" s="7"/>
      <c r="BJ8" s="7"/>
      <c r="BK8" s="6">
        <v>0</v>
      </c>
      <c r="BL8" s="7"/>
      <c r="BM8" s="7"/>
      <c r="BN8" s="7"/>
      <c r="BO8" s="7"/>
      <c r="BP8" s="7"/>
      <c r="BQ8" s="7"/>
      <c r="BR8" s="7"/>
      <c r="BS8" s="6">
        <v>0</v>
      </c>
      <c r="BT8" s="7"/>
      <c r="BU8" s="7"/>
      <c r="BV8" s="7"/>
      <c r="BW8" s="7"/>
      <c r="BX8" s="7"/>
      <c r="BY8" s="7"/>
      <c r="BZ8" s="7"/>
      <c r="CA8" s="6">
        <v>0</v>
      </c>
      <c r="CB8" s="7"/>
      <c r="CC8" s="7"/>
      <c r="CD8" s="7"/>
      <c r="CE8" s="7"/>
      <c r="CF8" s="7"/>
      <c r="CG8" s="7"/>
      <c r="CH8" s="7"/>
      <c r="CI8" s="6">
        <v>0</v>
      </c>
      <c r="CJ8" s="7"/>
      <c r="CK8" s="7"/>
      <c r="CL8" s="7"/>
      <c r="CM8" s="7"/>
      <c r="CN8" s="7"/>
      <c r="CO8" s="7"/>
      <c r="CP8" s="7"/>
      <c r="CQ8" s="6">
        <v>0</v>
      </c>
      <c r="CR8" s="7"/>
      <c r="CS8" s="7"/>
      <c r="CT8" s="7"/>
      <c r="CU8" s="7"/>
      <c r="CV8" s="7"/>
      <c r="CW8" s="7"/>
      <c r="CX8" s="7"/>
      <c r="CY8" s="6">
        <f>ROUND(G8+O8+W8+AE8+AM8+AU8+BC8+BK8+BS8+CA8+CI8+CQ8,5)</f>
        <v>45.59</v>
      </c>
      <c r="CZ8" s="7"/>
      <c r="DA8" s="6"/>
      <c r="DB8" s="7"/>
      <c r="DC8" s="6"/>
      <c r="DD8" s="7"/>
      <c r="DE8" s="8"/>
    </row>
    <row r="9" spans="1:109" ht="15" hidden="1" thickBot="1" x14ac:dyDescent="0.35">
      <c r="A9" s="2"/>
      <c r="B9" s="2"/>
      <c r="C9" s="2"/>
      <c r="D9" s="2"/>
      <c r="E9" s="2"/>
      <c r="F9" s="2" t="s">
        <v>21</v>
      </c>
      <c r="G9" s="9">
        <v>0</v>
      </c>
      <c r="H9" s="7"/>
      <c r="I9" s="9">
        <v>50</v>
      </c>
      <c r="J9" s="7"/>
      <c r="K9" s="9">
        <f>ROUND((G9-I9),5)</f>
        <v>-50</v>
      </c>
      <c r="L9" s="7"/>
      <c r="M9" s="10">
        <f>ROUND(IF(I9=0, IF(G9=0, 0, 1), G9/I9),5)</f>
        <v>0</v>
      </c>
      <c r="N9" s="7"/>
      <c r="O9" s="9">
        <v>0</v>
      </c>
      <c r="P9" s="7"/>
      <c r="Q9" s="9">
        <v>0</v>
      </c>
      <c r="R9" s="7"/>
      <c r="S9" s="9">
        <f>ROUND((O9-Q9),5)</f>
        <v>0</v>
      </c>
      <c r="T9" s="7"/>
      <c r="U9" s="10">
        <f>ROUND(IF(Q9=0, IF(O9=0, 0, 1), O9/Q9),5)</f>
        <v>0</v>
      </c>
      <c r="V9" s="7"/>
      <c r="W9" s="9">
        <v>0</v>
      </c>
      <c r="X9" s="7"/>
      <c r="Y9" s="9">
        <v>0</v>
      </c>
      <c r="Z9" s="7"/>
      <c r="AA9" s="9">
        <f>ROUND((W9-Y9),5)</f>
        <v>0</v>
      </c>
      <c r="AB9" s="7"/>
      <c r="AC9" s="10">
        <f>ROUND(IF(Y9=0, IF(W9=0, 0, 1), W9/Y9),5)</f>
        <v>0</v>
      </c>
      <c r="AD9" s="7"/>
      <c r="AE9" s="9">
        <v>0</v>
      </c>
      <c r="AF9" s="7"/>
      <c r="AG9" s="9">
        <v>0</v>
      </c>
      <c r="AH9" s="7"/>
      <c r="AI9" s="9">
        <f>ROUND((AE9-AG9),5)</f>
        <v>0</v>
      </c>
      <c r="AJ9" s="7"/>
      <c r="AK9" s="10">
        <f>ROUND(IF(AG9=0, IF(AE9=0, 0, 1), AE9/AG9),5)</f>
        <v>0</v>
      </c>
      <c r="AL9" s="7"/>
      <c r="AM9" s="9">
        <v>0</v>
      </c>
      <c r="AN9" s="7"/>
      <c r="AO9" s="9">
        <v>0</v>
      </c>
      <c r="AP9" s="7"/>
      <c r="AQ9" s="9">
        <f>ROUND((AM9-AO9),5)</f>
        <v>0</v>
      </c>
      <c r="AR9" s="7"/>
      <c r="AS9" s="10">
        <f>ROUND(IF(AO9=0, IF(AM9=0, 0, 1), AM9/AO9),5)</f>
        <v>0</v>
      </c>
      <c r="AT9" s="7"/>
      <c r="AU9" s="9">
        <v>0</v>
      </c>
      <c r="AV9" s="7"/>
      <c r="AW9" s="9">
        <v>0</v>
      </c>
      <c r="AX9" s="7"/>
      <c r="AY9" s="9">
        <f>ROUND((AU9-AW9),5)</f>
        <v>0</v>
      </c>
      <c r="AZ9" s="7"/>
      <c r="BA9" s="10">
        <f>ROUND(IF(AW9=0, IF(AU9=0, 0, 1), AU9/AW9),5)</f>
        <v>0</v>
      </c>
      <c r="BB9" s="7"/>
      <c r="BC9" s="9">
        <v>0</v>
      </c>
      <c r="BD9" s="7"/>
      <c r="BE9" s="7"/>
      <c r="BF9" s="7"/>
      <c r="BG9" s="7"/>
      <c r="BH9" s="7"/>
      <c r="BI9" s="7"/>
      <c r="BJ9" s="7"/>
      <c r="BK9" s="9">
        <v>0</v>
      </c>
      <c r="BL9" s="7"/>
      <c r="BM9" s="7"/>
      <c r="BN9" s="7"/>
      <c r="BO9" s="7"/>
      <c r="BP9" s="7"/>
      <c r="BQ9" s="7"/>
      <c r="BR9" s="7"/>
      <c r="BS9" s="9">
        <v>0</v>
      </c>
      <c r="BT9" s="7"/>
      <c r="BU9" s="7"/>
      <c r="BV9" s="7"/>
      <c r="BW9" s="7"/>
      <c r="BX9" s="7"/>
      <c r="BY9" s="7"/>
      <c r="BZ9" s="7"/>
      <c r="CA9" s="9">
        <v>0</v>
      </c>
      <c r="CB9" s="7"/>
      <c r="CC9" s="7"/>
      <c r="CD9" s="7"/>
      <c r="CE9" s="7"/>
      <c r="CF9" s="7"/>
      <c r="CG9" s="7"/>
      <c r="CH9" s="7"/>
      <c r="CI9" s="9">
        <v>0</v>
      </c>
      <c r="CJ9" s="7"/>
      <c r="CK9" s="7"/>
      <c r="CL9" s="7"/>
      <c r="CM9" s="7"/>
      <c r="CN9" s="7"/>
      <c r="CO9" s="7"/>
      <c r="CP9" s="7"/>
      <c r="CQ9" s="9">
        <v>0</v>
      </c>
      <c r="CR9" s="7"/>
      <c r="CS9" s="7"/>
      <c r="CT9" s="7"/>
      <c r="CU9" s="7"/>
      <c r="CV9" s="7"/>
      <c r="CW9" s="7"/>
      <c r="CX9" s="7"/>
      <c r="CY9" s="9">
        <f>ROUND(G9+O9+W9+AE9+AM9+AU9+BC9+BK9+BS9+CA9+CI9+CQ9,5)</f>
        <v>0</v>
      </c>
      <c r="CZ9" s="7"/>
      <c r="DA9" s="9">
        <f>ROUND(I9+Q9+Y9+AG9+AO9+AW9+BE9+BM9+BU9+CC9+CK9+CS9,5)</f>
        <v>50</v>
      </c>
      <c r="DB9" s="7"/>
      <c r="DC9" s="9">
        <f>ROUND((CY9-DA9),5)</f>
        <v>-50</v>
      </c>
      <c r="DD9" s="7"/>
      <c r="DE9" s="10">
        <f>ROUND(IF(DA9=0, IF(CY9=0, 0, 1), CY9/DA9),5)</f>
        <v>0</v>
      </c>
    </row>
    <row r="10" spans="1:109" x14ac:dyDescent="0.3">
      <c r="A10" s="2"/>
      <c r="B10" s="2"/>
      <c r="C10" s="2"/>
      <c r="D10" s="2"/>
      <c r="E10" s="2" t="s">
        <v>18</v>
      </c>
      <c r="F10" s="2"/>
      <c r="G10" s="6">
        <f>ROUND(SUM(G6:G9),5)</f>
        <v>11.86</v>
      </c>
      <c r="H10" s="7"/>
      <c r="I10" s="6">
        <f>ROUND(SUM(I6:I9),5)</f>
        <v>50</v>
      </c>
      <c r="J10" s="7"/>
      <c r="K10" s="6">
        <f>ROUND((G10-I10),5)</f>
        <v>-38.14</v>
      </c>
      <c r="L10" s="7"/>
      <c r="M10" s="8">
        <f>ROUND(IF(I10=0, IF(G10=0, 0, 1), G10/I10),5)</f>
        <v>0.23719999999999999</v>
      </c>
      <c r="N10" s="7"/>
      <c r="O10" s="6">
        <f>ROUND(SUM(O6:O9),5)</f>
        <v>11.49</v>
      </c>
      <c r="P10" s="7"/>
      <c r="Q10" s="6">
        <f>ROUND(SUM(Q6:Q9),5)</f>
        <v>0</v>
      </c>
      <c r="R10" s="7"/>
      <c r="S10" s="6">
        <f>ROUND((O10-Q10),5)</f>
        <v>11.49</v>
      </c>
      <c r="T10" s="7"/>
      <c r="U10" s="8">
        <f>ROUND(IF(Q10=0, IF(O10=0, 0, 1), O10/Q10),5)</f>
        <v>1</v>
      </c>
      <c r="V10" s="7"/>
      <c r="W10" s="6">
        <f>ROUND(SUM(W6:W9),5)</f>
        <v>196.2</v>
      </c>
      <c r="X10" s="7"/>
      <c r="Y10" s="6">
        <f>ROUND(SUM(Y6:Y9),5)</f>
        <v>0</v>
      </c>
      <c r="Z10" s="7"/>
      <c r="AA10" s="6">
        <f>ROUND((W10-Y10),5)</f>
        <v>196.2</v>
      </c>
      <c r="AB10" s="7"/>
      <c r="AC10" s="8">
        <f>ROUND(IF(Y10=0, IF(W10=0, 0, 1), W10/Y10),5)</f>
        <v>1</v>
      </c>
      <c r="AD10" s="7"/>
      <c r="AE10" s="6">
        <f>ROUND(SUM(AE6:AE9),5)</f>
        <v>11.12</v>
      </c>
      <c r="AF10" s="7"/>
      <c r="AG10" s="6">
        <f>ROUND(SUM(AG6:AG9),5)</f>
        <v>0</v>
      </c>
      <c r="AH10" s="7"/>
      <c r="AI10" s="6">
        <f>ROUND((AE10-AG10),5)</f>
        <v>11.12</v>
      </c>
      <c r="AJ10" s="7"/>
      <c r="AK10" s="8">
        <f>ROUND(IF(AG10=0, IF(AE10=0, 0, 1), AE10/AG10),5)</f>
        <v>1</v>
      </c>
      <c r="AL10" s="7"/>
      <c r="AM10" s="6">
        <f>ROUND(SUM(AM6:AM9),5)</f>
        <v>0</v>
      </c>
      <c r="AN10" s="7"/>
      <c r="AO10" s="6">
        <f>ROUND(SUM(AO6:AO9),5)</f>
        <v>0</v>
      </c>
      <c r="AP10" s="7"/>
      <c r="AQ10" s="6">
        <f>ROUND((AM10-AO10),5)</f>
        <v>0</v>
      </c>
      <c r="AR10" s="7"/>
      <c r="AS10" s="8">
        <f>ROUND(IF(AO10=0, IF(AM10=0, 0, 1), AM10/AO10),5)</f>
        <v>0</v>
      </c>
      <c r="AT10" s="7"/>
      <c r="AU10" s="6">
        <f>ROUND(SUM(AU6:AU9),5)</f>
        <v>0</v>
      </c>
      <c r="AV10" s="7"/>
      <c r="AW10" s="6">
        <f>ROUND(SUM(AW6:AW9),5)</f>
        <v>0</v>
      </c>
      <c r="AX10" s="7"/>
      <c r="AY10" s="6">
        <f>ROUND((AU10-AW10),5)</f>
        <v>0</v>
      </c>
      <c r="AZ10" s="7"/>
      <c r="BA10" s="8">
        <f>ROUND(IF(AW10=0, IF(AU10=0, 0, 1), AU10/AW10),5)</f>
        <v>0</v>
      </c>
      <c r="BB10" s="7"/>
      <c r="BC10" s="6">
        <f>ROUND(SUM(BC6:BC9),5)</f>
        <v>0</v>
      </c>
      <c r="BD10" s="7"/>
      <c r="BE10" s="7"/>
      <c r="BF10" s="7"/>
      <c r="BG10" s="7"/>
      <c r="BH10" s="7"/>
      <c r="BI10" s="7"/>
      <c r="BJ10" s="7"/>
      <c r="BK10" s="6">
        <f>ROUND(SUM(BK6:BK9),5)</f>
        <v>0</v>
      </c>
      <c r="BL10" s="7"/>
      <c r="BM10" s="7"/>
      <c r="BN10" s="7"/>
      <c r="BO10" s="7"/>
      <c r="BP10" s="7"/>
      <c r="BQ10" s="7"/>
      <c r="BR10" s="7"/>
      <c r="BS10" s="6">
        <f>ROUND(SUM(BS6:BS9),5)</f>
        <v>0</v>
      </c>
      <c r="BT10" s="7"/>
      <c r="BU10" s="7"/>
      <c r="BV10" s="7"/>
      <c r="BW10" s="7"/>
      <c r="BX10" s="7"/>
      <c r="BY10" s="7"/>
      <c r="BZ10" s="7"/>
      <c r="CA10" s="6">
        <f>ROUND(SUM(CA6:CA9),5)</f>
        <v>0</v>
      </c>
      <c r="CB10" s="7"/>
      <c r="CC10" s="7"/>
      <c r="CD10" s="7"/>
      <c r="CE10" s="7"/>
      <c r="CF10" s="7"/>
      <c r="CG10" s="7"/>
      <c r="CH10" s="7"/>
      <c r="CI10" s="6">
        <f>ROUND(SUM(CI6:CI9),5)</f>
        <v>0</v>
      </c>
      <c r="CJ10" s="7"/>
      <c r="CK10" s="7"/>
      <c r="CL10" s="7"/>
      <c r="CM10" s="7"/>
      <c r="CN10" s="7"/>
      <c r="CO10" s="7"/>
      <c r="CP10" s="7"/>
      <c r="CQ10" s="6">
        <f>ROUND(SUM(CQ6:CQ9),5)</f>
        <v>0</v>
      </c>
      <c r="CR10" s="7"/>
      <c r="CS10" s="7"/>
      <c r="CT10" s="7"/>
      <c r="CU10" s="7"/>
      <c r="CV10" s="7"/>
      <c r="CW10" s="7"/>
      <c r="CX10" s="7"/>
      <c r="CY10" s="6">
        <f>ROUND(G10+O10+W10+AE10+AM10+AU10+BC10+BK10+BS10+CA10+CI10+CQ10,5)</f>
        <v>230.67</v>
      </c>
      <c r="CZ10" s="7"/>
      <c r="DA10" s="6">
        <f>ROUND(I10+Q10+Y10+AG10+AO10+AW10+BE10+BM10+BU10+CC10+CK10+CS10,5)</f>
        <v>50</v>
      </c>
      <c r="DB10" s="7"/>
      <c r="DC10" s="6">
        <f>DA10-CY10</f>
        <v>-180.67</v>
      </c>
      <c r="DD10" s="7"/>
      <c r="DE10" s="8">
        <f>ROUND(IF(DA10=0, IF(CY10=0, 0, 1), CY10/DA10),5)</f>
        <v>4.6134000000000004</v>
      </c>
    </row>
    <row r="11" spans="1:109" ht="15" thickBot="1" x14ac:dyDescent="0.35">
      <c r="A11" s="2"/>
      <c r="B11" s="2"/>
      <c r="C11" s="2"/>
      <c r="D11" s="2"/>
      <c r="E11" s="2" t="s">
        <v>22</v>
      </c>
      <c r="F11" s="2"/>
      <c r="G11" s="11">
        <v>4430.97</v>
      </c>
      <c r="H11" s="7"/>
      <c r="I11" s="11">
        <v>119950</v>
      </c>
      <c r="J11" s="7"/>
      <c r="K11" s="11">
        <f>ROUND((G11-I11),5)</f>
        <v>-115519.03</v>
      </c>
      <c r="L11" s="7"/>
      <c r="M11" s="12">
        <f>ROUND(IF(I11=0, IF(G11=0, 0, 1), G11/I11),5)</f>
        <v>3.6940000000000001E-2</v>
      </c>
      <c r="N11" s="7"/>
      <c r="O11" s="11">
        <v>11763.1</v>
      </c>
      <c r="P11" s="7"/>
      <c r="Q11" s="11">
        <v>0</v>
      </c>
      <c r="R11" s="7"/>
      <c r="S11" s="11">
        <f>ROUND((O11-Q11),5)</f>
        <v>11763.1</v>
      </c>
      <c r="T11" s="7"/>
      <c r="U11" s="12">
        <f>ROUND(IF(Q11=0, IF(O11=0, 0, 1), O11/Q11),5)</f>
        <v>1</v>
      </c>
      <c r="V11" s="7"/>
      <c r="W11" s="11">
        <v>34905.919999999998</v>
      </c>
      <c r="X11" s="7"/>
      <c r="Y11" s="11">
        <v>0</v>
      </c>
      <c r="Z11" s="7"/>
      <c r="AA11" s="11">
        <f>ROUND((W11-Y11),5)</f>
        <v>34905.919999999998</v>
      </c>
      <c r="AB11" s="7"/>
      <c r="AC11" s="12">
        <f>ROUND(IF(Y11=0, IF(W11=0, 0, 1), W11/Y11),5)</f>
        <v>1</v>
      </c>
      <c r="AD11" s="7"/>
      <c r="AE11" s="11">
        <v>60112.24</v>
      </c>
      <c r="AF11" s="7"/>
      <c r="AG11" s="11">
        <v>0</v>
      </c>
      <c r="AH11" s="7"/>
      <c r="AI11" s="11">
        <f>ROUND((AE11-AG11),5)</f>
        <v>60112.24</v>
      </c>
      <c r="AJ11" s="7"/>
      <c r="AK11" s="12">
        <f>ROUND(IF(AG11=0, IF(AE11=0, 0, 1), AE11/AG11),5)</f>
        <v>1</v>
      </c>
      <c r="AL11" s="7"/>
      <c r="AM11" s="11">
        <v>0</v>
      </c>
      <c r="AN11" s="7"/>
      <c r="AO11" s="11">
        <v>0</v>
      </c>
      <c r="AP11" s="7"/>
      <c r="AQ11" s="11">
        <f>ROUND((AM11-AO11),5)</f>
        <v>0</v>
      </c>
      <c r="AR11" s="7"/>
      <c r="AS11" s="12">
        <f>ROUND(IF(AO11=0, IF(AM11=0, 0, 1), AM11/AO11),5)</f>
        <v>0</v>
      </c>
      <c r="AT11" s="7"/>
      <c r="AU11" s="11">
        <v>0</v>
      </c>
      <c r="AV11" s="7"/>
      <c r="AW11" s="11">
        <v>0</v>
      </c>
      <c r="AX11" s="7"/>
      <c r="AY11" s="11">
        <f>ROUND((AU11-AW11),5)</f>
        <v>0</v>
      </c>
      <c r="AZ11" s="7"/>
      <c r="BA11" s="12">
        <f>ROUND(IF(AW11=0, IF(AU11=0, 0, 1), AU11/AW11),5)</f>
        <v>0</v>
      </c>
      <c r="BB11" s="7"/>
      <c r="BC11" s="11">
        <v>0</v>
      </c>
      <c r="BD11" s="7"/>
      <c r="BE11" s="7"/>
      <c r="BF11" s="7"/>
      <c r="BG11" s="7"/>
      <c r="BH11" s="7"/>
      <c r="BI11" s="7"/>
      <c r="BJ11" s="7"/>
      <c r="BK11" s="11">
        <v>0</v>
      </c>
      <c r="BL11" s="7"/>
      <c r="BM11" s="7"/>
      <c r="BN11" s="7"/>
      <c r="BO11" s="7"/>
      <c r="BP11" s="7"/>
      <c r="BQ11" s="7"/>
      <c r="BR11" s="7"/>
      <c r="BS11" s="11">
        <v>0</v>
      </c>
      <c r="BT11" s="7"/>
      <c r="BU11" s="7"/>
      <c r="BV11" s="7"/>
      <c r="BW11" s="7"/>
      <c r="BX11" s="7"/>
      <c r="BY11" s="7"/>
      <c r="BZ11" s="7"/>
      <c r="CA11" s="11">
        <v>0</v>
      </c>
      <c r="CB11" s="7"/>
      <c r="CC11" s="7"/>
      <c r="CD11" s="7"/>
      <c r="CE11" s="7"/>
      <c r="CF11" s="7"/>
      <c r="CG11" s="7"/>
      <c r="CH11" s="7"/>
      <c r="CI11" s="11">
        <v>0</v>
      </c>
      <c r="CJ11" s="7"/>
      <c r="CK11" s="7"/>
      <c r="CL11" s="7"/>
      <c r="CM11" s="7"/>
      <c r="CN11" s="7"/>
      <c r="CO11" s="7"/>
      <c r="CP11" s="7"/>
      <c r="CQ11" s="11">
        <v>0</v>
      </c>
      <c r="CR11" s="7"/>
      <c r="CS11" s="7"/>
      <c r="CT11" s="7"/>
      <c r="CU11" s="7"/>
      <c r="CV11" s="7"/>
      <c r="CW11" s="7"/>
      <c r="CX11" s="7"/>
      <c r="CY11" s="11">
        <f>ROUND(G11+O11+W11+AE11+AM11+AU11+BC11+BK11+BS11+CA11+CI11+CQ11,5)</f>
        <v>111212.23</v>
      </c>
      <c r="CZ11" s="7"/>
      <c r="DA11" s="11">
        <f>ROUND(I11+Q11+Y11+AG11+AO11+AW11+BE11+BM11+BU11+CC11+CK11+CS11,5)</f>
        <v>119950</v>
      </c>
      <c r="DB11" s="7"/>
      <c r="DC11" s="9">
        <f t="shared" ref="DC11:DC45" si="0">DA11-CY11</f>
        <v>8737.7700000000041</v>
      </c>
      <c r="DD11" s="7"/>
      <c r="DE11" s="12">
        <f>ROUND(IF(DA11=0, IF(CY11=0, 0, 1), CY11/DA11),5)</f>
        <v>0.92715000000000003</v>
      </c>
    </row>
    <row r="12" spans="1:109" ht="15" thickBot="1" x14ac:dyDescent="0.35">
      <c r="A12" s="2"/>
      <c r="B12" s="2"/>
      <c r="C12" s="2"/>
      <c r="D12" s="2" t="s">
        <v>23</v>
      </c>
      <c r="E12" s="2"/>
      <c r="F12" s="2"/>
      <c r="G12" s="13">
        <f>ROUND(SUM(G4:G5)+SUM(G10:G11),5)</f>
        <v>4442.83</v>
      </c>
      <c r="H12" s="7"/>
      <c r="I12" s="13">
        <f>ROUND(SUM(I4:I5)+SUM(I10:I11),5)</f>
        <v>120000</v>
      </c>
      <c r="J12" s="7"/>
      <c r="K12" s="13">
        <f>ROUND((G12-I12),5)</f>
        <v>-115557.17</v>
      </c>
      <c r="L12" s="7"/>
      <c r="M12" s="14">
        <f>ROUND(IF(I12=0, IF(G12=0, 0, 1), G12/I12),5)</f>
        <v>3.7019999999999997E-2</v>
      </c>
      <c r="N12" s="7"/>
      <c r="O12" s="13">
        <f>ROUND(SUM(O4:O5)+SUM(O10:O11),5)</f>
        <v>11774.59</v>
      </c>
      <c r="P12" s="7"/>
      <c r="Q12" s="13">
        <f>ROUND(SUM(Q4:Q5)+SUM(Q10:Q11),5)</f>
        <v>0</v>
      </c>
      <c r="R12" s="7"/>
      <c r="S12" s="13">
        <f>ROUND((O12-Q12),5)</f>
        <v>11774.59</v>
      </c>
      <c r="T12" s="7"/>
      <c r="U12" s="14">
        <f>ROUND(IF(Q12=0, IF(O12=0, 0, 1), O12/Q12),5)</f>
        <v>1</v>
      </c>
      <c r="V12" s="7"/>
      <c r="W12" s="13">
        <f>ROUND(SUM(W4:W5)+SUM(W10:W11),5)</f>
        <v>85892.12</v>
      </c>
      <c r="X12" s="7"/>
      <c r="Y12" s="13">
        <f>ROUND(SUM(Y4:Y5)+SUM(Y10:Y11),5)</f>
        <v>0</v>
      </c>
      <c r="Z12" s="7"/>
      <c r="AA12" s="13">
        <f>ROUND((W12-Y12),5)</f>
        <v>85892.12</v>
      </c>
      <c r="AB12" s="7"/>
      <c r="AC12" s="14">
        <f>ROUND(IF(Y12=0, IF(W12=0, 0, 1), W12/Y12),5)</f>
        <v>1</v>
      </c>
      <c r="AD12" s="7"/>
      <c r="AE12" s="13">
        <f>ROUND(SUM(AE4:AE5)+SUM(AE10:AE11),5)</f>
        <v>72900.94</v>
      </c>
      <c r="AF12" s="7"/>
      <c r="AG12" s="13">
        <f>ROUND(SUM(AG4:AG5)+SUM(AG10:AG11),5)</f>
        <v>0</v>
      </c>
      <c r="AH12" s="7"/>
      <c r="AI12" s="13">
        <f>ROUND((AE12-AG12),5)</f>
        <v>72900.94</v>
      </c>
      <c r="AJ12" s="7"/>
      <c r="AK12" s="14">
        <f>ROUND(IF(AG12=0, IF(AE12=0, 0, 1), AE12/AG12),5)</f>
        <v>1</v>
      </c>
      <c r="AL12" s="7"/>
      <c r="AM12" s="13">
        <f>ROUND(SUM(AM4:AM5)+SUM(AM10:AM11),5)</f>
        <v>0</v>
      </c>
      <c r="AN12" s="7"/>
      <c r="AO12" s="13">
        <f>ROUND(SUM(AO4:AO5)+SUM(AO10:AO11),5)</f>
        <v>0</v>
      </c>
      <c r="AP12" s="7"/>
      <c r="AQ12" s="13">
        <f>ROUND((AM12-AO12),5)</f>
        <v>0</v>
      </c>
      <c r="AR12" s="7"/>
      <c r="AS12" s="14">
        <f>ROUND(IF(AO12=0, IF(AM12=0, 0, 1), AM12/AO12),5)</f>
        <v>0</v>
      </c>
      <c r="AT12" s="7"/>
      <c r="AU12" s="13">
        <f>ROUND(SUM(AU4:AU5)+SUM(AU10:AU11),5)</f>
        <v>0</v>
      </c>
      <c r="AV12" s="7"/>
      <c r="AW12" s="13">
        <f>ROUND(SUM(AW4:AW5)+SUM(AW10:AW11),5)</f>
        <v>0</v>
      </c>
      <c r="AX12" s="7"/>
      <c r="AY12" s="13">
        <f>ROUND((AU12-AW12),5)</f>
        <v>0</v>
      </c>
      <c r="AZ12" s="7"/>
      <c r="BA12" s="14">
        <f>ROUND(IF(AW12=0, IF(AU12=0, 0, 1), AU12/AW12),5)</f>
        <v>0</v>
      </c>
      <c r="BB12" s="7"/>
      <c r="BC12" s="13">
        <f>ROUND(SUM(BC4:BC5)+SUM(BC10:BC11),5)</f>
        <v>0</v>
      </c>
      <c r="BD12" s="7"/>
      <c r="BE12" s="7"/>
      <c r="BF12" s="7"/>
      <c r="BG12" s="7"/>
      <c r="BH12" s="7"/>
      <c r="BI12" s="7"/>
      <c r="BJ12" s="7"/>
      <c r="BK12" s="13">
        <f>ROUND(SUM(BK4:BK5)+SUM(BK10:BK11),5)</f>
        <v>0</v>
      </c>
      <c r="BL12" s="7"/>
      <c r="BM12" s="7"/>
      <c r="BN12" s="7"/>
      <c r="BO12" s="7"/>
      <c r="BP12" s="7"/>
      <c r="BQ12" s="7"/>
      <c r="BR12" s="7"/>
      <c r="BS12" s="13">
        <f>ROUND(SUM(BS4:BS5)+SUM(BS10:BS11),5)</f>
        <v>0</v>
      </c>
      <c r="BT12" s="7"/>
      <c r="BU12" s="7"/>
      <c r="BV12" s="7"/>
      <c r="BW12" s="7"/>
      <c r="BX12" s="7"/>
      <c r="BY12" s="7"/>
      <c r="BZ12" s="7"/>
      <c r="CA12" s="13">
        <f>ROUND(SUM(CA4:CA5)+SUM(CA10:CA11),5)</f>
        <v>0</v>
      </c>
      <c r="CB12" s="7"/>
      <c r="CC12" s="7"/>
      <c r="CD12" s="7"/>
      <c r="CE12" s="7"/>
      <c r="CF12" s="7"/>
      <c r="CG12" s="7"/>
      <c r="CH12" s="7"/>
      <c r="CI12" s="13">
        <f>ROUND(SUM(CI4:CI5)+SUM(CI10:CI11),5)</f>
        <v>0</v>
      </c>
      <c r="CJ12" s="7"/>
      <c r="CK12" s="7"/>
      <c r="CL12" s="7"/>
      <c r="CM12" s="7"/>
      <c r="CN12" s="7"/>
      <c r="CO12" s="7"/>
      <c r="CP12" s="7"/>
      <c r="CQ12" s="13">
        <f>ROUND(SUM(CQ4:CQ5)+SUM(CQ10:CQ11),5)</f>
        <v>0</v>
      </c>
      <c r="CR12" s="7"/>
      <c r="CS12" s="7"/>
      <c r="CT12" s="7"/>
      <c r="CU12" s="7"/>
      <c r="CV12" s="7"/>
      <c r="CW12" s="7"/>
      <c r="CX12" s="7"/>
      <c r="CY12" s="13">
        <f>ROUND(G12+O12+W12+AE12+AM12+AU12+BC12+BK12+BS12+CA12+CI12+CQ12,5)</f>
        <v>175010.48</v>
      </c>
      <c r="CZ12" s="7"/>
      <c r="DA12" s="13">
        <f>ROUND(I12+Q12+Y12+AG12+AO12+AW12+BE12+BM12+BU12+CC12+CK12+CS12,5)</f>
        <v>120000</v>
      </c>
      <c r="DB12" s="7"/>
      <c r="DC12" s="13">
        <f t="shared" si="0"/>
        <v>-55010.48000000001</v>
      </c>
      <c r="DD12" s="7"/>
      <c r="DE12" s="14">
        <f>ROUND(IF(DA12=0, IF(CY12=0, 0, 1), CY12/DA12),5)</f>
        <v>1.45842</v>
      </c>
    </row>
    <row r="13" spans="1:109" hidden="1" x14ac:dyDescent="0.3">
      <c r="A13" s="2"/>
      <c r="B13" s="2"/>
      <c r="C13" s="2" t="s">
        <v>24</v>
      </c>
      <c r="D13" s="2"/>
      <c r="E13" s="2"/>
      <c r="F13" s="2"/>
      <c r="G13" s="6">
        <f>G12</f>
        <v>4442.83</v>
      </c>
      <c r="H13" s="7"/>
      <c r="I13" s="6">
        <f>I12</f>
        <v>120000</v>
      </c>
      <c r="J13" s="7"/>
      <c r="K13" s="6">
        <f>ROUND((G13-I13),5)</f>
        <v>-115557.17</v>
      </c>
      <c r="L13" s="7"/>
      <c r="M13" s="8">
        <f>ROUND(IF(I13=0, IF(G13=0, 0, 1), G13/I13),5)</f>
        <v>3.7019999999999997E-2</v>
      </c>
      <c r="N13" s="7"/>
      <c r="O13" s="6">
        <f>O12</f>
        <v>11774.59</v>
      </c>
      <c r="P13" s="7"/>
      <c r="Q13" s="6">
        <f>Q12</f>
        <v>0</v>
      </c>
      <c r="R13" s="7"/>
      <c r="S13" s="6">
        <f>ROUND((O13-Q13),5)</f>
        <v>11774.59</v>
      </c>
      <c r="T13" s="7"/>
      <c r="U13" s="8">
        <f>ROUND(IF(Q13=0, IF(O13=0, 0, 1), O13/Q13),5)</f>
        <v>1</v>
      </c>
      <c r="V13" s="7"/>
      <c r="W13" s="6">
        <f>W12</f>
        <v>85892.12</v>
      </c>
      <c r="X13" s="7"/>
      <c r="Y13" s="6">
        <f>Y12</f>
        <v>0</v>
      </c>
      <c r="Z13" s="7"/>
      <c r="AA13" s="6">
        <f>ROUND((W13-Y13),5)</f>
        <v>85892.12</v>
      </c>
      <c r="AB13" s="7"/>
      <c r="AC13" s="8">
        <f>ROUND(IF(Y13=0, IF(W13=0, 0, 1), W13/Y13),5)</f>
        <v>1</v>
      </c>
      <c r="AD13" s="7"/>
      <c r="AE13" s="6">
        <f>AE12</f>
        <v>72900.94</v>
      </c>
      <c r="AF13" s="7"/>
      <c r="AG13" s="6">
        <f>AG12</f>
        <v>0</v>
      </c>
      <c r="AH13" s="7"/>
      <c r="AI13" s="6">
        <f>ROUND((AE13-AG13),5)</f>
        <v>72900.94</v>
      </c>
      <c r="AJ13" s="7"/>
      <c r="AK13" s="8">
        <f>ROUND(IF(AG13=0, IF(AE13=0, 0, 1), AE13/AG13),5)</f>
        <v>1</v>
      </c>
      <c r="AL13" s="7"/>
      <c r="AM13" s="6">
        <f>AM12</f>
        <v>0</v>
      </c>
      <c r="AN13" s="7"/>
      <c r="AO13" s="6">
        <f>AO12</f>
        <v>0</v>
      </c>
      <c r="AP13" s="7"/>
      <c r="AQ13" s="6">
        <f>ROUND((AM13-AO13),5)</f>
        <v>0</v>
      </c>
      <c r="AR13" s="7"/>
      <c r="AS13" s="8">
        <f>ROUND(IF(AO13=0, IF(AM13=0, 0, 1), AM13/AO13),5)</f>
        <v>0</v>
      </c>
      <c r="AT13" s="7"/>
      <c r="AU13" s="6">
        <f>AU12</f>
        <v>0</v>
      </c>
      <c r="AV13" s="7"/>
      <c r="AW13" s="6">
        <f>AW12</f>
        <v>0</v>
      </c>
      <c r="AX13" s="7"/>
      <c r="AY13" s="6">
        <f>ROUND((AU13-AW13),5)</f>
        <v>0</v>
      </c>
      <c r="AZ13" s="7"/>
      <c r="BA13" s="8">
        <f>ROUND(IF(AW13=0, IF(AU13=0, 0, 1), AU13/AW13),5)</f>
        <v>0</v>
      </c>
      <c r="BB13" s="7"/>
      <c r="BC13" s="6">
        <f>BC12</f>
        <v>0</v>
      </c>
      <c r="BD13" s="7"/>
      <c r="BE13" s="7"/>
      <c r="BF13" s="7"/>
      <c r="BG13" s="7"/>
      <c r="BH13" s="7"/>
      <c r="BI13" s="7"/>
      <c r="BJ13" s="7"/>
      <c r="BK13" s="6">
        <f>BK12</f>
        <v>0</v>
      </c>
      <c r="BL13" s="7"/>
      <c r="BM13" s="7"/>
      <c r="BN13" s="7"/>
      <c r="BO13" s="7"/>
      <c r="BP13" s="7"/>
      <c r="BQ13" s="7"/>
      <c r="BR13" s="7"/>
      <c r="BS13" s="6">
        <f>BS12</f>
        <v>0</v>
      </c>
      <c r="BT13" s="7"/>
      <c r="BU13" s="7"/>
      <c r="BV13" s="7"/>
      <c r="BW13" s="7"/>
      <c r="BX13" s="7"/>
      <c r="BY13" s="7"/>
      <c r="BZ13" s="7"/>
      <c r="CA13" s="6">
        <f>CA12</f>
        <v>0</v>
      </c>
      <c r="CB13" s="7"/>
      <c r="CC13" s="7"/>
      <c r="CD13" s="7"/>
      <c r="CE13" s="7"/>
      <c r="CF13" s="7"/>
      <c r="CG13" s="7"/>
      <c r="CH13" s="7"/>
      <c r="CI13" s="6">
        <f>CI12</f>
        <v>0</v>
      </c>
      <c r="CJ13" s="7"/>
      <c r="CK13" s="7"/>
      <c r="CL13" s="7"/>
      <c r="CM13" s="7"/>
      <c r="CN13" s="7"/>
      <c r="CO13" s="7"/>
      <c r="CP13" s="7"/>
      <c r="CQ13" s="6">
        <f>CQ12</f>
        <v>0</v>
      </c>
      <c r="CR13" s="7"/>
      <c r="CS13" s="7"/>
      <c r="CT13" s="7"/>
      <c r="CU13" s="7"/>
      <c r="CV13" s="7"/>
      <c r="CW13" s="7"/>
      <c r="CX13" s="7"/>
      <c r="CY13" s="6">
        <f>ROUND(G13+O13+W13+AE13+AM13+AU13+BC13+BK13+BS13+CA13+CI13+CQ13,5)</f>
        <v>175010.48</v>
      </c>
      <c r="CZ13" s="7"/>
      <c r="DA13" s="6">
        <f>ROUND(I13+Q13+Y13+AG13+AO13+AW13+BE13+BM13+BU13+CC13+CK13+CS13,5)</f>
        <v>120000</v>
      </c>
      <c r="DB13" s="7"/>
      <c r="DC13" s="6">
        <f t="shared" si="0"/>
        <v>-55010.48000000001</v>
      </c>
      <c r="DD13" s="7"/>
      <c r="DE13" s="8">
        <f>ROUND(IF(DA13=0, IF(CY13=0, 0, 1), CY13/DA13),5)</f>
        <v>1.45842</v>
      </c>
    </row>
    <row r="14" spans="1:109" x14ac:dyDescent="0.3">
      <c r="A14" s="2"/>
      <c r="B14" s="2"/>
      <c r="C14" s="2"/>
      <c r="D14" s="2" t="s">
        <v>25</v>
      </c>
      <c r="E14" s="2"/>
      <c r="F14" s="2"/>
      <c r="G14" s="6"/>
      <c r="H14" s="7"/>
      <c r="I14" s="6"/>
      <c r="J14" s="7"/>
      <c r="K14" s="6"/>
      <c r="L14" s="7"/>
      <c r="M14" s="8"/>
      <c r="N14" s="7"/>
      <c r="O14" s="6"/>
      <c r="P14" s="7"/>
      <c r="Q14" s="6"/>
      <c r="R14" s="7"/>
      <c r="S14" s="6"/>
      <c r="T14" s="7"/>
      <c r="U14" s="8"/>
      <c r="V14" s="7"/>
      <c r="W14" s="6"/>
      <c r="X14" s="7"/>
      <c r="Y14" s="6"/>
      <c r="Z14" s="7"/>
      <c r="AA14" s="6"/>
      <c r="AB14" s="7"/>
      <c r="AC14" s="8"/>
      <c r="AD14" s="7"/>
      <c r="AE14" s="6"/>
      <c r="AF14" s="7"/>
      <c r="AG14" s="6"/>
      <c r="AH14" s="7"/>
      <c r="AI14" s="6"/>
      <c r="AJ14" s="7"/>
      <c r="AK14" s="8"/>
      <c r="AL14" s="7"/>
      <c r="AM14" s="6"/>
      <c r="AN14" s="7"/>
      <c r="AO14" s="6"/>
      <c r="AP14" s="7"/>
      <c r="AQ14" s="6"/>
      <c r="AR14" s="7"/>
      <c r="AS14" s="8"/>
      <c r="AT14" s="7"/>
      <c r="AU14" s="6"/>
      <c r="AV14" s="7"/>
      <c r="AW14" s="6"/>
      <c r="AX14" s="7"/>
      <c r="AY14" s="6"/>
      <c r="AZ14" s="7"/>
      <c r="BA14" s="8"/>
      <c r="BB14" s="7"/>
      <c r="BC14" s="6"/>
      <c r="BD14" s="7"/>
      <c r="BE14" s="7"/>
      <c r="BF14" s="7"/>
      <c r="BG14" s="7"/>
      <c r="BH14" s="7"/>
      <c r="BI14" s="7"/>
      <c r="BJ14" s="7"/>
      <c r="BK14" s="6"/>
      <c r="BL14" s="7"/>
      <c r="BM14" s="7"/>
      <c r="BN14" s="7"/>
      <c r="BO14" s="7"/>
      <c r="BP14" s="7"/>
      <c r="BQ14" s="7"/>
      <c r="BR14" s="7"/>
      <c r="BS14" s="6"/>
      <c r="BT14" s="7"/>
      <c r="BU14" s="7"/>
      <c r="BV14" s="7"/>
      <c r="BW14" s="7"/>
      <c r="BX14" s="7"/>
      <c r="BY14" s="7"/>
      <c r="BZ14" s="7"/>
      <c r="CA14" s="6"/>
      <c r="CB14" s="7"/>
      <c r="CC14" s="7"/>
      <c r="CD14" s="7"/>
      <c r="CE14" s="7"/>
      <c r="CF14" s="7"/>
      <c r="CG14" s="7"/>
      <c r="CH14" s="7"/>
      <c r="CI14" s="6"/>
      <c r="CJ14" s="7"/>
      <c r="CK14" s="7"/>
      <c r="CL14" s="7"/>
      <c r="CM14" s="7"/>
      <c r="CN14" s="7"/>
      <c r="CO14" s="7"/>
      <c r="CP14" s="7"/>
      <c r="CQ14" s="6"/>
      <c r="CR14" s="7"/>
      <c r="CS14" s="7"/>
      <c r="CT14" s="7"/>
      <c r="CU14" s="7"/>
      <c r="CV14" s="7"/>
      <c r="CW14" s="7"/>
      <c r="CX14" s="7"/>
      <c r="CY14" s="6"/>
      <c r="CZ14" s="7"/>
      <c r="DA14" s="6"/>
      <c r="DB14" s="7"/>
      <c r="DC14" s="6"/>
      <c r="DD14" s="7"/>
      <c r="DE14" s="8"/>
    </row>
    <row r="15" spans="1:109" x14ac:dyDescent="0.3">
      <c r="A15" s="2"/>
      <c r="B15" s="2"/>
      <c r="C15" s="2"/>
      <c r="D15" s="2"/>
      <c r="E15" s="2" t="s">
        <v>26</v>
      </c>
      <c r="F15" s="2"/>
      <c r="G15" s="6">
        <v>412.5</v>
      </c>
      <c r="H15" s="7"/>
      <c r="I15" s="6">
        <v>8400</v>
      </c>
      <c r="J15" s="7"/>
      <c r="K15" s="6">
        <f>ROUND((G15-I15),5)</f>
        <v>-7987.5</v>
      </c>
      <c r="L15" s="7"/>
      <c r="M15" s="8">
        <f>ROUND(IF(I15=0, IF(G15=0, 0, 1), G15/I15),5)</f>
        <v>4.9110000000000001E-2</v>
      </c>
      <c r="N15" s="7"/>
      <c r="O15" s="6">
        <v>362</v>
      </c>
      <c r="P15" s="7"/>
      <c r="Q15" s="6">
        <v>0</v>
      </c>
      <c r="R15" s="7"/>
      <c r="S15" s="6">
        <f>ROUND((O15-Q15),5)</f>
        <v>362</v>
      </c>
      <c r="T15" s="7"/>
      <c r="U15" s="8">
        <f>ROUND(IF(Q15=0, IF(O15=0, 0, 1), O15/Q15),5)</f>
        <v>1</v>
      </c>
      <c r="V15" s="7"/>
      <c r="W15" s="6">
        <v>0</v>
      </c>
      <c r="X15" s="7"/>
      <c r="Y15" s="6">
        <v>0</v>
      </c>
      <c r="Z15" s="7"/>
      <c r="AA15" s="6">
        <f>ROUND((W15-Y15),5)</f>
        <v>0</v>
      </c>
      <c r="AB15" s="7"/>
      <c r="AC15" s="8">
        <f>ROUND(IF(Y15=0, IF(W15=0, 0, 1), W15/Y15),5)</f>
        <v>0</v>
      </c>
      <c r="AD15" s="7"/>
      <c r="AE15" s="6">
        <v>1800</v>
      </c>
      <c r="AF15" s="7"/>
      <c r="AG15" s="6">
        <v>0</v>
      </c>
      <c r="AH15" s="7"/>
      <c r="AI15" s="6">
        <f>ROUND((AE15-AG15),5)</f>
        <v>1800</v>
      </c>
      <c r="AJ15" s="7"/>
      <c r="AK15" s="8">
        <f>ROUND(IF(AG15=0, IF(AE15=0, 0, 1), AE15/AG15),5)</f>
        <v>1</v>
      </c>
      <c r="AL15" s="7"/>
      <c r="AM15" s="6">
        <v>300</v>
      </c>
      <c r="AN15" s="7"/>
      <c r="AO15" s="6">
        <v>0</v>
      </c>
      <c r="AP15" s="7"/>
      <c r="AQ15" s="6">
        <f>ROUND((AM15-AO15),5)</f>
        <v>300</v>
      </c>
      <c r="AR15" s="7"/>
      <c r="AS15" s="8">
        <f>ROUND(IF(AO15=0, IF(AM15=0, 0, 1), AM15/AO15),5)</f>
        <v>1</v>
      </c>
      <c r="AT15" s="7"/>
      <c r="AU15" s="6">
        <v>0</v>
      </c>
      <c r="AV15" s="7"/>
      <c r="AW15" s="6">
        <v>0</v>
      </c>
      <c r="AX15" s="7"/>
      <c r="AY15" s="6">
        <f>ROUND((AU15-AW15),5)</f>
        <v>0</v>
      </c>
      <c r="AZ15" s="7"/>
      <c r="BA15" s="8">
        <f>ROUND(IF(AW15=0, IF(AU15=0, 0, 1), AU15/AW15),5)</f>
        <v>0</v>
      </c>
      <c r="BB15" s="7"/>
      <c r="BC15" s="6">
        <v>0</v>
      </c>
      <c r="BD15" s="7"/>
      <c r="BE15" s="7"/>
      <c r="BF15" s="7"/>
      <c r="BG15" s="7"/>
      <c r="BH15" s="7"/>
      <c r="BI15" s="7"/>
      <c r="BJ15" s="7"/>
      <c r="BK15" s="6">
        <v>0</v>
      </c>
      <c r="BL15" s="7"/>
      <c r="BM15" s="7"/>
      <c r="BN15" s="7"/>
      <c r="BO15" s="7"/>
      <c r="BP15" s="7"/>
      <c r="BQ15" s="7"/>
      <c r="BR15" s="7"/>
      <c r="BS15" s="6">
        <v>0</v>
      </c>
      <c r="BT15" s="7"/>
      <c r="BU15" s="7"/>
      <c r="BV15" s="7"/>
      <c r="BW15" s="7"/>
      <c r="BX15" s="7"/>
      <c r="BY15" s="7"/>
      <c r="BZ15" s="7"/>
      <c r="CA15" s="6">
        <v>0</v>
      </c>
      <c r="CB15" s="7"/>
      <c r="CC15" s="7"/>
      <c r="CD15" s="7"/>
      <c r="CE15" s="7"/>
      <c r="CF15" s="7"/>
      <c r="CG15" s="7"/>
      <c r="CH15" s="7"/>
      <c r="CI15" s="6">
        <v>0</v>
      </c>
      <c r="CJ15" s="7"/>
      <c r="CK15" s="7"/>
      <c r="CL15" s="7"/>
      <c r="CM15" s="7"/>
      <c r="CN15" s="7"/>
      <c r="CO15" s="7"/>
      <c r="CP15" s="7"/>
      <c r="CQ15" s="6">
        <v>0</v>
      </c>
      <c r="CR15" s="7"/>
      <c r="CS15" s="7"/>
      <c r="CT15" s="7"/>
      <c r="CU15" s="7"/>
      <c r="CV15" s="7"/>
      <c r="CW15" s="7"/>
      <c r="CX15" s="7"/>
      <c r="CY15" s="6">
        <f>ROUND(G15+O15+W15+AE15+AM15+AU15+BC15+BK15+BS15+CA15+CI15+CQ15,5)</f>
        <v>2874.5</v>
      </c>
      <c r="CZ15" s="7"/>
      <c r="DA15" s="6">
        <f>ROUND(I15+Q15+Y15+AG15+AO15+AW15+BE15+BM15+BU15+CC15+CK15+CS15,5)</f>
        <v>8400</v>
      </c>
      <c r="DB15" s="7"/>
      <c r="DC15" s="6">
        <f t="shared" si="0"/>
        <v>5525.5</v>
      </c>
      <c r="DD15" s="7"/>
      <c r="DE15" s="8">
        <f>ROUND(IF(DA15=0, IF(CY15=0, 0, 1), CY15/DA15),5)</f>
        <v>0.3422</v>
      </c>
    </row>
    <row r="16" spans="1:109" hidden="1" x14ac:dyDescent="0.3">
      <c r="A16" s="2"/>
      <c r="B16" s="2"/>
      <c r="C16" s="2"/>
      <c r="D16" s="2"/>
      <c r="E16" s="2" t="s">
        <v>27</v>
      </c>
      <c r="F16" s="2"/>
      <c r="G16" s="6"/>
      <c r="H16" s="7"/>
      <c r="I16" s="6"/>
      <c r="J16" s="7"/>
      <c r="K16" s="6"/>
      <c r="L16" s="7"/>
      <c r="M16" s="8"/>
      <c r="N16" s="7"/>
      <c r="O16" s="6"/>
      <c r="P16" s="7"/>
      <c r="Q16" s="6"/>
      <c r="R16" s="7"/>
      <c r="S16" s="6"/>
      <c r="T16" s="7"/>
      <c r="U16" s="8"/>
      <c r="V16" s="7"/>
      <c r="W16" s="6"/>
      <c r="X16" s="7"/>
      <c r="Y16" s="6"/>
      <c r="Z16" s="7"/>
      <c r="AA16" s="6"/>
      <c r="AB16" s="7"/>
      <c r="AC16" s="8"/>
      <c r="AD16" s="7"/>
      <c r="AE16" s="6"/>
      <c r="AF16" s="7"/>
      <c r="AG16" s="6"/>
      <c r="AH16" s="7"/>
      <c r="AI16" s="6"/>
      <c r="AJ16" s="7"/>
      <c r="AK16" s="8"/>
      <c r="AL16" s="7"/>
      <c r="AM16" s="6"/>
      <c r="AN16" s="7"/>
      <c r="AO16" s="6"/>
      <c r="AP16" s="7"/>
      <c r="AQ16" s="6"/>
      <c r="AR16" s="7"/>
      <c r="AS16" s="8"/>
      <c r="AT16" s="7"/>
      <c r="AU16" s="6"/>
      <c r="AV16" s="7"/>
      <c r="AW16" s="6"/>
      <c r="AX16" s="7"/>
      <c r="AY16" s="6"/>
      <c r="AZ16" s="7"/>
      <c r="BA16" s="8"/>
      <c r="BB16" s="7"/>
      <c r="BC16" s="6"/>
      <c r="BD16" s="7"/>
      <c r="BE16" s="7"/>
      <c r="BF16" s="7"/>
      <c r="BG16" s="7"/>
      <c r="BH16" s="7"/>
      <c r="BI16" s="7"/>
      <c r="BJ16" s="7"/>
      <c r="BK16" s="6"/>
      <c r="BL16" s="7"/>
      <c r="BM16" s="7"/>
      <c r="BN16" s="7"/>
      <c r="BO16" s="7"/>
      <c r="BP16" s="7"/>
      <c r="BQ16" s="7"/>
      <c r="BR16" s="7"/>
      <c r="BS16" s="6"/>
      <c r="BT16" s="7"/>
      <c r="BU16" s="7"/>
      <c r="BV16" s="7"/>
      <c r="BW16" s="7"/>
      <c r="BX16" s="7"/>
      <c r="BY16" s="7"/>
      <c r="BZ16" s="7"/>
      <c r="CA16" s="6"/>
      <c r="CB16" s="7"/>
      <c r="CC16" s="7"/>
      <c r="CD16" s="7"/>
      <c r="CE16" s="7"/>
      <c r="CF16" s="7"/>
      <c r="CG16" s="7"/>
      <c r="CH16" s="7"/>
      <c r="CI16" s="6"/>
      <c r="CJ16" s="7"/>
      <c r="CK16" s="7"/>
      <c r="CL16" s="7"/>
      <c r="CM16" s="7"/>
      <c r="CN16" s="7"/>
      <c r="CO16" s="7"/>
      <c r="CP16" s="7"/>
      <c r="CQ16" s="6"/>
      <c r="CR16" s="7"/>
      <c r="CS16" s="7"/>
      <c r="CT16" s="7"/>
      <c r="CU16" s="7"/>
      <c r="CV16" s="7"/>
      <c r="CW16" s="7"/>
      <c r="CX16" s="7"/>
      <c r="CY16" s="6"/>
      <c r="CZ16" s="7"/>
      <c r="DA16" s="6"/>
      <c r="DB16" s="7"/>
      <c r="DC16" s="6"/>
      <c r="DD16" s="7"/>
      <c r="DE16" s="8"/>
    </row>
    <row r="17" spans="1:109" hidden="1" x14ac:dyDescent="0.3">
      <c r="A17" s="2"/>
      <c r="B17" s="2"/>
      <c r="C17" s="2"/>
      <c r="D17" s="2"/>
      <c r="E17" s="2"/>
      <c r="F17" s="2" t="s">
        <v>28</v>
      </c>
      <c r="G17" s="6">
        <v>1189.05</v>
      </c>
      <c r="H17" s="7"/>
      <c r="I17" s="6"/>
      <c r="J17" s="7"/>
      <c r="K17" s="6"/>
      <c r="L17" s="7"/>
      <c r="M17" s="8"/>
      <c r="N17" s="7"/>
      <c r="O17" s="6">
        <v>325.11</v>
      </c>
      <c r="P17" s="7"/>
      <c r="Q17" s="6"/>
      <c r="R17" s="7"/>
      <c r="S17" s="6"/>
      <c r="T17" s="7"/>
      <c r="U17" s="8"/>
      <c r="V17" s="7"/>
      <c r="W17" s="6">
        <v>0</v>
      </c>
      <c r="X17" s="7"/>
      <c r="Y17" s="6"/>
      <c r="Z17" s="7"/>
      <c r="AA17" s="6"/>
      <c r="AB17" s="7"/>
      <c r="AC17" s="8"/>
      <c r="AD17" s="7"/>
      <c r="AE17" s="6">
        <v>0</v>
      </c>
      <c r="AF17" s="7"/>
      <c r="AG17" s="6"/>
      <c r="AH17" s="7"/>
      <c r="AI17" s="6"/>
      <c r="AJ17" s="7"/>
      <c r="AK17" s="8"/>
      <c r="AL17" s="7"/>
      <c r="AM17" s="6">
        <v>0</v>
      </c>
      <c r="AN17" s="7"/>
      <c r="AO17" s="6"/>
      <c r="AP17" s="7"/>
      <c r="AQ17" s="6"/>
      <c r="AR17" s="7"/>
      <c r="AS17" s="8"/>
      <c r="AT17" s="7"/>
      <c r="AU17" s="6">
        <v>0</v>
      </c>
      <c r="AV17" s="7"/>
      <c r="AW17" s="6"/>
      <c r="AX17" s="7"/>
      <c r="AY17" s="6"/>
      <c r="AZ17" s="7"/>
      <c r="BA17" s="8"/>
      <c r="BB17" s="7"/>
      <c r="BC17" s="6">
        <v>0</v>
      </c>
      <c r="BD17" s="7"/>
      <c r="BE17" s="7"/>
      <c r="BF17" s="7"/>
      <c r="BG17" s="7"/>
      <c r="BH17" s="7"/>
      <c r="BI17" s="7"/>
      <c r="BJ17" s="7"/>
      <c r="BK17" s="6">
        <v>0</v>
      </c>
      <c r="BL17" s="7"/>
      <c r="BM17" s="7"/>
      <c r="BN17" s="7"/>
      <c r="BO17" s="7"/>
      <c r="BP17" s="7"/>
      <c r="BQ17" s="7"/>
      <c r="BR17" s="7"/>
      <c r="BS17" s="6">
        <v>0</v>
      </c>
      <c r="BT17" s="7"/>
      <c r="BU17" s="7"/>
      <c r="BV17" s="7"/>
      <c r="BW17" s="7"/>
      <c r="BX17" s="7"/>
      <c r="BY17" s="7"/>
      <c r="BZ17" s="7"/>
      <c r="CA17" s="6">
        <v>0</v>
      </c>
      <c r="CB17" s="7"/>
      <c r="CC17" s="7"/>
      <c r="CD17" s="7"/>
      <c r="CE17" s="7"/>
      <c r="CF17" s="7"/>
      <c r="CG17" s="7"/>
      <c r="CH17" s="7"/>
      <c r="CI17" s="6">
        <v>0</v>
      </c>
      <c r="CJ17" s="7"/>
      <c r="CK17" s="7"/>
      <c r="CL17" s="7"/>
      <c r="CM17" s="7"/>
      <c r="CN17" s="7"/>
      <c r="CO17" s="7"/>
      <c r="CP17" s="7"/>
      <c r="CQ17" s="6">
        <v>0</v>
      </c>
      <c r="CR17" s="7"/>
      <c r="CS17" s="7"/>
      <c r="CT17" s="7"/>
      <c r="CU17" s="7"/>
      <c r="CV17" s="7"/>
      <c r="CW17" s="7"/>
      <c r="CX17" s="7"/>
      <c r="CY17" s="6">
        <f>ROUND(G17+O17+W17+AE17+AM17+AU17+BC17+BK17+BS17+CA17+CI17+CQ17,5)</f>
        <v>1514.16</v>
      </c>
      <c r="CZ17" s="7"/>
      <c r="DA17" s="6"/>
      <c r="DB17" s="7"/>
      <c r="DC17" s="6">
        <f t="shared" si="0"/>
        <v>-1514.16</v>
      </c>
      <c r="DD17" s="7"/>
      <c r="DE17" s="8"/>
    </row>
    <row r="18" spans="1:109" hidden="1" x14ac:dyDescent="0.3">
      <c r="A18" s="2"/>
      <c r="B18" s="2"/>
      <c r="C18" s="2"/>
      <c r="D18" s="2"/>
      <c r="E18" s="2"/>
      <c r="F18" s="2" t="s">
        <v>29</v>
      </c>
      <c r="G18" s="6">
        <v>576</v>
      </c>
      <c r="H18" s="7"/>
      <c r="I18" s="6"/>
      <c r="J18" s="7"/>
      <c r="K18" s="6"/>
      <c r="L18" s="7"/>
      <c r="M18" s="8"/>
      <c r="N18" s="7"/>
      <c r="O18" s="6">
        <v>0</v>
      </c>
      <c r="P18" s="7"/>
      <c r="Q18" s="6"/>
      <c r="R18" s="7"/>
      <c r="S18" s="6"/>
      <c r="T18" s="7"/>
      <c r="U18" s="8"/>
      <c r="V18" s="7"/>
      <c r="W18" s="6">
        <v>0</v>
      </c>
      <c r="X18" s="7"/>
      <c r="Y18" s="6"/>
      <c r="Z18" s="7"/>
      <c r="AA18" s="6"/>
      <c r="AB18" s="7"/>
      <c r="AC18" s="8"/>
      <c r="AD18" s="7"/>
      <c r="AE18" s="6">
        <v>0</v>
      </c>
      <c r="AF18" s="7"/>
      <c r="AG18" s="6"/>
      <c r="AH18" s="7"/>
      <c r="AI18" s="6"/>
      <c r="AJ18" s="7"/>
      <c r="AK18" s="8"/>
      <c r="AL18" s="7"/>
      <c r="AM18" s="6">
        <v>0</v>
      </c>
      <c r="AN18" s="7"/>
      <c r="AO18" s="6"/>
      <c r="AP18" s="7"/>
      <c r="AQ18" s="6"/>
      <c r="AR18" s="7"/>
      <c r="AS18" s="8"/>
      <c r="AT18" s="7"/>
      <c r="AU18" s="6">
        <v>0</v>
      </c>
      <c r="AV18" s="7"/>
      <c r="AW18" s="6"/>
      <c r="AX18" s="7"/>
      <c r="AY18" s="6"/>
      <c r="AZ18" s="7"/>
      <c r="BA18" s="8"/>
      <c r="BB18" s="7"/>
      <c r="BC18" s="6">
        <v>0</v>
      </c>
      <c r="BD18" s="7"/>
      <c r="BE18" s="7"/>
      <c r="BF18" s="7"/>
      <c r="BG18" s="7"/>
      <c r="BH18" s="7"/>
      <c r="BI18" s="7"/>
      <c r="BJ18" s="7"/>
      <c r="BK18" s="6">
        <v>0</v>
      </c>
      <c r="BL18" s="7"/>
      <c r="BM18" s="7"/>
      <c r="BN18" s="7"/>
      <c r="BO18" s="7"/>
      <c r="BP18" s="7"/>
      <c r="BQ18" s="7"/>
      <c r="BR18" s="7"/>
      <c r="BS18" s="6">
        <v>0</v>
      </c>
      <c r="BT18" s="7"/>
      <c r="BU18" s="7"/>
      <c r="BV18" s="7"/>
      <c r="BW18" s="7"/>
      <c r="BX18" s="7"/>
      <c r="BY18" s="7"/>
      <c r="BZ18" s="7"/>
      <c r="CA18" s="6">
        <v>0</v>
      </c>
      <c r="CB18" s="7"/>
      <c r="CC18" s="7"/>
      <c r="CD18" s="7"/>
      <c r="CE18" s="7"/>
      <c r="CF18" s="7"/>
      <c r="CG18" s="7"/>
      <c r="CH18" s="7"/>
      <c r="CI18" s="6">
        <v>0</v>
      </c>
      <c r="CJ18" s="7"/>
      <c r="CK18" s="7"/>
      <c r="CL18" s="7"/>
      <c r="CM18" s="7"/>
      <c r="CN18" s="7"/>
      <c r="CO18" s="7"/>
      <c r="CP18" s="7"/>
      <c r="CQ18" s="6">
        <v>0</v>
      </c>
      <c r="CR18" s="7"/>
      <c r="CS18" s="7"/>
      <c r="CT18" s="7"/>
      <c r="CU18" s="7"/>
      <c r="CV18" s="7"/>
      <c r="CW18" s="7"/>
      <c r="CX18" s="7"/>
      <c r="CY18" s="6">
        <f>ROUND(G18+O18+W18+AE18+AM18+AU18+BC18+BK18+BS18+CA18+CI18+CQ18,5)</f>
        <v>576</v>
      </c>
      <c r="CZ18" s="7"/>
      <c r="DA18" s="6"/>
      <c r="DB18" s="7"/>
      <c r="DC18" s="6">
        <f t="shared" si="0"/>
        <v>-576</v>
      </c>
      <c r="DD18" s="7"/>
      <c r="DE18" s="8"/>
    </row>
    <row r="19" spans="1:109" ht="15" hidden="1" thickBot="1" x14ac:dyDescent="0.35">
      <c r="A19" s="2"/>
      <c r="B19" s="2"/>
      <c r="C19" s="2"/>
      <c r="D19" s="2"/>
      <c r="E19" s="2"/>
      <c r="F19" s="2" t="s">
        <v>30</v>
      </c>
      <c r="G19" s="9">
        <v>0</v>
      </c>
      <c r="H19" s="7"/>
      <c r="I19" s="9">
        <v>34435</v>
      </c>
      <c r="J19" s="7"/>
      <c r="K19" s="9">
        <f>ROUND((G19-I19),5)</f>
        <v>-34435</v>
      </c>
      <c r="L19" s="7"/>
      <c r="M19" s="10">
        <f>ROUND(IF(I19=0, IF(G19=0, 0, 1), G19/I19),5)</f>
        <v>0</v>
      </c>
      <c r="N19" s="7"/>
      <c r="O19" s="9">
        <v>0</v>
      </c>
      <c r="P19" s="7"/>
      <c r="Q19" s="9">
        <v>0</v>
      </c>
      <c r="R19" s="7"/>
      <c r="S19" s="9">
        <f>ROUND((O19-Q19),5)</f>
        <v>0</v>
      </c>
      <c r="T19" s="7"/>
      <c r="U19" s="10">
        <f>ROUND(IF(Q19=0, IF(O19=0, 0, 1), O19/Q19),5)</f>
        <v>0</v>
      </c>
      <c r="V19" s="7"/>
      <c r="W19" s="9">
        <v>0</v>
      </c>
      <c r="X19" s="7"/>
      <c r="Y19" s="9">
        <v>0</v>
      </c>
      <c r="Z19" s="7"/>
      <c r="AA19" s="9">
        <f>ROUND((W19-Y19),5)</f>
        <v>0</v>
      </c>
      <c r="AB19" s="7"/>
      <c r="AC19" s="10">
        <f>ROUND(IF(Y19=0, IF(W19=0, 0, 1), W19/Y19),5)</f>
        <v>0</v>
      </c>
      <c r="AD19" s="7"/>
      <c r="AE19" s="9">
        <v>4800</v>
      </c>
      <c r="AF19" s="7"/>
      <c r="AG19" s="9">
        <v>0</v>
      </c>
      <c r="AH19" s="7"/>
      <c r="AI19" s="9">
        <f>ROUND((AE19-AG19),5)</f>
        <v>4800</v>
      </c>
      <c r="AJ19" s="7"/>
      <c r="AK19" s="10">
        <f>ROUND(IF(AG19=0, IF(AE19=0, 0, 1), AE19/AG19),5)</f>
        <v>1</v>
      </c>
      <c r="AL19" s="7"/>
      <c r="AM19" s="9">
        <v>0</v>
      </c>
      <c r="AN19" s="7"/>
      <c r="AO19" s="9">
        <v>0</v>
      </c>
      <c r="AP19" s="7"/>
      <c r="AQ19" s="9">
        <f>ROUND((AM19-AO19),5)</f>
        <v>0</v>
      </c>
      <c r="AR19" s="7"/>
      <c r="AS19" s="10">
        <f>ROUND(IF(AO19=0, IF(AM19=0, 0, 1), AM19/AO19),5)</f>
        <v>0</v>
      </c>
      <c r="AT19" s="7"/>
      <c r="AU19" s="9">
        <v>0</v>
      </c>
      <c r="AV19" s="7"/>
      <c r="AW19" s="9">
        <v>0</v>
      </c>
      <c r="AX19" s="7"/>
      <c r="AY19" s="9">
        <f>ROUND((AU19-AW19),5)</f>
        <v>0</v>
      </c>
      <c r="AZ19" s="7"/>
      <c r="BA19" s="10">
        <f>ROUND(IF(AW19=0, IF(AU19=0, 0, 1), AU19/AW19),5)</f>
        <v>0</v>
      </c>
      <c r="BB19" s="7"/>
      <c r="BC19" s="9">
        <v>0</v>
      </c>
      <c r="BD19" s="7"/>
      <c r="BE19" s="7"/>
      <c r="BF19" s="7"/>
      <c r="BG19" s="7"/>
      <c r="BH19" s="7"/>
      <c r="BI19" s="7"/>
      <c r="BJ19" s="7"/>
      <c r="BK19" s="9">
        <v>0</v>
      </c>
      <c r="BL19" s="7"/>
      <c r="BM19" s="7"/>
      <c r="BN19" s="7"/>
      <c r="BO19" s="7"/>
      <c r="BP19" s="7"/>
      <c r="BQ19" s="7"/>
      <c r="BR19" s="7"/>
      <c r="BS19" s="9">
        <v>0</v>
      </c>
      <c r="BT19" s="7"/>
      <c r="BU19" s="7"/>
      <c r="BV19" s="7"/>
      <c r="BW19" s="7"/>
      <c r="BX19" s="7"/>
      <c r="BY19" s="7"/>
      <c r="BZ19" s="7"/>
      <c r="CA19" s="9">
        <v>0</v>
      </c>
      <c r="CB19" s="7"/>
      <c r="CC19" s="7"/>
      <c r="CD19" s="7"/>
      <c r="CE19" s="7"/>
      <c r="CF19" s="7"/>
      <c r="CG19" s="7"/>
      <c r="CH19" s="7"/>
      <c r="CI19" s="9">
        <v>0</v>
      </c>
      <c r="CJ19" s="7"/>
      <c r="CK19" s="7"/>
      <c r="CL19" s="7"/>
      <c r="CM19" s="7"/>
      <c r="CN19" s="7"/>
      <c r="CO19" s="7"/>
      <c r="CP19" s="7"/>
      <c r="CQ19" s="9">
        <v>0</v>
      </c>
      <c r="CR19" s="7"/>
      <c r="CS19" s="7"/>
      <c r="CT19" s="7"/>
      <c r="CU19" s="7"/>
      <c r="CV19" s="7"/>
      <c r="CW19" s="7"/>
      <c r="CX19" s="7"/>
      <c r="CY19" s="9">
        <f>ROUND(G19+O19+W19+AE19+AM19+AU19+BC19+BK19+BS19+CA19+CI19+CQ19,5)</f>
        <v>4800</v>
      </c>
      <c r="CZ19" s="7"/>
      <c r="DA19" s="9">
        <f>ROUND(I19+Q19+Y19+AG19+AO19+AW19+BE19+BM19+BU19+CC19+CK19+CS19,5)</f>
        <v>34435</v>
      </c>
      <c r="DB19" s="7"/>
      <c r="DC19" s="6">
        <f t="shared" si="0"/>
        <v>29635</v>
      </c>
      <c r="DD19" s="7"/>
      <c r="DE19" s="10">
        <f>ROUND(IF(DA19=0, IF(CY19=0, 0, 1), CY19/DA19),5)</f>
        <v>0.13938999999999999</v>
      </c>
    </row>
    <row r="20" spans="1:109" x14ac:dyDescent="0.3">
      <c r="A20" s="2"/>
      <c r="B20" s="2"/>
      <c r="C20" s="2"/>
      <c r="D20" s="2"/>
      <c r="E20" s="2" t="s">
        <v>27</v>
      </c>
      <c r="F20" s="2"/>
      <c r="G20" s="6">
        <f>ROUND(SUM(G16:G19),5)</f>
        <v>1765.05</v>
      </c>
      <c r="H20" s="7"/>
      <c r="I20" s="6">
        <f>ROUND(SUM(I16:I19),5)</f>
        <v>34435</v>
      </c>
      <c r="J20" s="7"/>
      <c r="K20" s="6">
        <f>ROUND((G20-I20),5)</f>
        <v>-32669.95</v>
      </c>
      <c r="L20" s="7"/>
      <c r="M20" s="8">
        <f>ROUND(IF(I20=0, IF(G20=0, 0, 1), G20/I20),5)</f>
        <v>5.126E-2</v>
      </c>
      <c r="N20" s="7"/>
      <c r="O20" s="6">
        <f>ROUND(SUM(O16:O19),5)</f>
        <v>325.11</v>
      </c>
      <c r="P20" s="7"/>
      <c r="Q20" s="6">
        <f>ROUND(SUM(Q16:Q19),5)</f>
        <v>0</v>
      </c>
      <c r="R20" s="7"/>
      <c r="S20" s="6">
        <f>ROUND((O20-Q20),5)</f>
        <v>325.11</v>
      </c>
      <c r="T20" s="7"/>
      <c r="U20" s="8">
        <f>ROUND(IF(Q20=0, IF(O20=0, 0, 1), O20/Q20),5)</f>
        <v>1</v>
      </c>
      <c r="V20" s="7"/>
      <c r="W20" s="6">
        <f>ROUND(SUM(W16:W19),5)</f>
        <v>0</v>
      </c>
      <c r="X20" s="7"/>
      <c r="Y20" s="6">
        <f>ROUND(SUM(Y16:Y19),5)</f>
        <v>0</v>
      </c>
      <c r="Z20" s="7"/>
      <c r="AA20" s="6">
        <f>ROUND((W20-Y20),5)</f>
        <v>0</v>
      </c>
      <c r="AB20" s="7"/>
      <c r="AC20" s="8">
        <f>ROUND(IF(Y20=0, IF(W20=0, 0, 1), W20/Y20),5)</f>
        <v>0</v>
      </c>
      <c r="AD20" s="7"/>
      <c r="AE20" s="6">
        <f>ROUND(SUM(AE16:AE19),5)</f>
        <v>4800</v>
      </c>
      <c r="AF20" s="7"/>
      <c r="AG20" s="6">
        <f>ROUND(SUM(AG16:AG19),5)</f>
        <v>0</v>
      </c>
      <c r="AH20" s="7"/>
      <c r="AI20" s="6">
        <f>ROUND((AE20-AG20),5)</f>
        <v>4800</v>
      </c>
      <c r="AJ20" s="7"/>
      <c r="AK20" s="8">
        <f>ROUND(IF(AG20=0, IF(AE20=0, 0, 1), AE20/AG20),5)</f>
        <v>1</v>
      </c>
      <c r="AL20" s="7"/>
      <c r="AM20" s="6">
        <f>ROUND(SUM(AM16:AM19),5)</f>
        <v>0</v>
      </c>
      <c r="AN20" s="7"/>
      <c r="AO20" s="6">
        <f>ROUND(SUM(AO16:AO19),5)</f>
        <v>0</v>
      </c>
      <c r="AP20" s="7"/>
      <c r="AQ20" s="6">
        <f>ROUND((AM20-AO20),5)</f>
        <v>0</v>
      </c>
      <c r="AR20" s="7"/>
      <c r="AS20" s="8">
        <f>ROUND(IF(AO20=0, IF(AM20=0, 0, 1), AM20/AO20),5)</f>
        <v>0</v>
      </c>
      <c r="AT20" s="7"/>
      <c r="AU20" s="6">
        <f>ROUND(SUM(AU16:AU19),5)</f>
        <v>0</v>
      </c>
      <c r="AV20" s="7"/>
      <c r="AW20" s="6">
        <f>ROUND(SUM(AW16:AW19),5)</f>
        <v>0</v>
      </c>
      <c r="AX20" s="7"/>
      <c r="AY20" s="6">
        <f>ROUND((AU20-AW20),5)</f>
        <v>0</v>
      </c>
      <c r="AZ20" s="7"/>
      <c r="BA20" s="8">
        <f>ROUND(IF(AW20=0, IF(AU20=0, 0, 1), AU20/AW20),5)</f>
        <v>0</v>
      </c>
      <c r="BB20" s="7"/>
      <c r="BC20" s="6">
        <f>ROUND(SUM(BC16:BC19),5)</f>
        <v>0</v>
      </c>
      <c r="BD20" s="7"/>
      <c r="BE20" s="7"/>
      <c r="BF20" s="7"/>
      <c r="BG20" s="7"/>
      <c r="BH20" s="7"/>
      <c r="BI20" s="7"/>
      <c r="BJ20" s="7"/>
      <c r="BK20" s="6">
        <f>ROUND(SUM(BK16:BK19),5)</f>
        <v>0</v>
      </c>
      <c r="BL20" s="7"/>
      <c r="BM20" s="7"/>
      <c r="BN20" s="7"/>
      <c r="BO20" s="7"/>
      <c r="BP20" s="7"/>
      <c r="BQ20" s="7"/>
      <c r="BR20" s="7"/>
      <c r="BS20" s="6">
        <f>ROUND(SUM(BS16:BS19),5)</f>
        <v>0</v>
      </c>
      <c r="BT20" s="7"/>
      <c r="BU20" s="7"/>
      <c r="BV20" s="7"/>
      <c r="BW20" s="7"/>
      <c r="BX20" s="7"/>
      <c r="BY20" s="7"/>
      <c r="BZ20" s="7"/>
      <c r="CA20" s="6">
        <f>ROUND(SUM(CA16:CA19),5)</f>
        <v>0</v>
      </c>
      <c r="CB20" s="7"/>
      <c r="CC20" s="7"/>
      <c r="CD20" s="7"/>
      <c r="CE20" s="7"/>
      <c r="CF20" s="7"/>
      <c r="CG20" s="7"/>
      <c r="CH20" s="7"/>
      <c r="CI20" s="6">
        <f>ROUND(SUM(CI16:CI19),5)</f>
        <v>0</v>
      </c>
      <c r="CJ20" s="7"/>
      <c r="CK20" s="7"/>
      <c r="CL20" s="7"/>
      <c r="CM20" s="7"/>
      <c r="CN20" s="7"/>
      <c r="CO20" s="7"/>
      <c r="CP20" s="7"/>
      <c r="CQ20" s="6">
        <f>ROUND(SUM(CQ16:CQ19),5)</f>
        <v>0</v>
      </c>
      <c r="CR20" s="7"/>
      <c r="CS20" s="7"/>
      <c r="CT20" s="7"/>
      <c r="CU20" s="7"/>
      <c r="CV20" s="7"/>
      <c r="CW20" s="7"/>
      <c r="CX20" s="7"/>
      <c r="CY20" s="6">
        <f>ROUND(G20+O20+W20+AE20+AM20+AU20+BC20+BK20+BS20+CA20+CI20+CQ20,5)</f>
        <v>6890.16</v>
      </c>
      <c r="CZ20" s="7"/>
      <c r="DA20" s="6">
        <f>ROUND(I20+Q20+Y20+AG20+AO20+AW20+BE20+BM20+BU20+CC20+CK20+CS20,5)</f>
        <v>34435</v>
      </c>
      <c r="DB20" s="7"/>
      <c r="DC20" s="6">
        <f t="shared" si="0"/>
        <v>27544.84</v>
      </c>
      <c r="DD20" s="7"/>
      <c r="DE20" s="8">
        <f>ROUND(IF(DA20=0, IF(CY20=0, 0, 1), CY20/DA20),5)</f>
        <v>0.20008999999999999</v>
      </c>
    </row>
    <row r="21" spans="1:109" hidden="1" x14ac:dyDescent="0.3">
      <c r="A21" s="2"/>
      <c r="B21" s="2"/>
      <c r="C21" s="2"/>
      <c r="D21" s="2"/>
      <c r="E21" s="2" t="s">
        <v>31</v>
      </c>
      <c r="F21" s="2"/>
      <c r="G21" s="6"/>
      <c r="H21" s="7"/>
      <c r="I21" s="6"/>
      <c r="J21" s="7"/>
      <c r="K21" s="6"/>
      <c r="L21" s="7"/>
      <c r="M21" s="8"/>
      <c r="N21" s="7"/>
      <c r="O21" s="6"/>
      <c r="P21" s="7"/>
      <c r="Q21" s="6"/>
      <c r="R21" s="7"/>
      <c r="S21" s="6"/>
      <c r="T21" s="7"/>
      <c r="U21" s="8"/>
      <c r="V21" s="7"/>
      <c r="W21" s="6"/>
      <c r="X21" s="7"/>
      <c r="Y21" s="6"/>
      <c r="Z21" s="7"/>
      <c r="AA21" s="6"/>
      <c r="AB21" s="7"/>
      <c r="AC21" s="8"/>
      <c r="AD21" s="7"/>
      <c r="AE21" s="6"/>
      <c r="AF21" s="7"/>
      <c r="AG21" s="6"/>
      <c r="AH21" s="7"/>
      <c r="AI21" s="6"/>
      <c r="AJ21" s="7"/>
      <c r="AK21" s="8"/>
      <c r="AL21" s="7"/>
      <c r="AM21" s="6"/>
      <c r="AN21" s="7"/>
      <c r="AO21" s="6"/>
      <c r="AP21" s="7"/>
      <c r="AQ21" s="6"/>
      <c r="AR21" s="7"/>
      <c r="AS21" s="8"/>
      <c r="AT21" s="7"/>
      <c r="AU21" s="6"/>
      <c r="AV21" s="7"/>
      <c r="AW21" s="6"/>
      <c r="AX21" s="7"/>
      <c r="AY21" s="6"/>
      <c r="AZ21" s="7"/>
      <c r="BA21" s="8"/>
      <c r="BB21" s="7"/>
      <c r="BC21" s="6"/>
      <c r="BD21" s="7"/>
      <c r="BE21" s="7"/>
      <c r="BF21" s="7"/>
      <c r="BG21" s="7"/>
      <c r="BH21" s="7"/>
      <c r="BI21" s="7"/>
      <c r="BJ21" s="7"/>
      <c r="BK21" s="6"/>
      <c r="BL21" s="7"/>
      <c r="BM21" s="7"/>
      <c r="BN21" s="7"/>
      <c r="BO21" s="7"/>
      <c r="BP21" s="7"/>
      <c r="BQ21" s="7"/>
      <c r="BR21" s="7"/>
      <c r="BS21" s="6"/>
      <c r="BT21" s="7"/>
      <c r="BU21" s="7"/>
      <c r="BV21" s="7"/>
      <c r="BW21" s="7"/>
      <c r="BX21" s="7"/>
      <c r="BY21" s="7"/>
      <c r="BZ21" s="7"/>
      <c r="CA21" s="6"/>
      <c r="CB21" s="7"/>
      <c r="CC21" s="7"/>
      <c r="CD21" s="7"/>
      <c r="CE21" s="7"/>
      <c r="CF21" s="7"/>
      <c r="CG21" s="7"/>
      <c r="CH21" s="7"/>
      <c r="CI21" s="6"/>
      <c r="CJ21" s="7"/>
      <c r="CK21" s="7"/>
      <c r="CL21" s="7"/>
      <c r="CM21" s="7"/>
      <c r="CN21" s="7"/>
      <c r="CO21" s="7"/>
      <c r="CP21" s="7"/>
      <c r="CQ21" s="6"/>
      <c r="CR21" s="7"/>
      <c r="CS21" s="7"/>
      <c r="CT21" s="7"/>
      <c r="CU21" s="7"/>
      <c r="CV21" s="7"/>
      <c r="CW21" s="7"/>
      <c r="CX21" s="7"/>
      <c r="CY21" s="6"/>
      <c r="CZ21" s="7"/>
      <c r="DA21" s="6"/>
      <c r="DB21" s="7"/>
      <c r="DC21" s="6">
        <f t="shared" si="0"/>
        <v>0</v>
      </c>
      <c r="DD21" s="7"/>
      <c r="DE21" s="8"/>
    </row>
    <row r="22" spans="1:109" hidden="1" x14ac:dyDescent="0.3">
      <c r="A22" s="2"/>
      <c r="B22" s="2"/>
      <c r="C22" s="2"/>
      <c r="D22" s="2"/>
      <c r="E22" s="2"/>
      <c r="F22" s="2" t="s">
        <v>32</v>
      </c>
      <c r="G22" s="6">
        <v>5196</v>
      </c>
      <c r="H22" s="7"/>
      <c r="I22" s="6"/>
      <c r="J22" s="7"/>
      <c r="K22" s="6"/>
      <c r="L22" s="7"/>
      <c r="M22" s="8"/>
      <c r="N22" s="7"/>
      <c r="O22" s="6">
        <v>2598</v>
      </c>
      <c r="P22" s="7"/>
      <c r="Q22" s="6"/>
      <c r="R22" s="7"/>
      <c r="S22" s="6"/>
      <c r="T22" s="7"/>
      <c r="U22" s="8"/>
      <c r="V22" s="7"/>
      <c r="W22" s="6">
        <v>0</v>
      </c>
      <c r="X22" s="7"/>
      <c r="Y22" s="6"/>
      <c r="Z22" s="7"/>
      <c r="AA22" s="6"/>
      <c r="AB22" s="7"/>
      <c r="AC22" s="8"/>
      <c r="AD22" s="7"/>
      <c r="AE22" s="6">
        <v>5776</v>
      </c>
      <c r="AF22" s="7"/>
      <c r="AG22" s="6"/>
      <c r="AH22" s="7"/>
      <c r="AI22" s="6"/>
      <c r="AJ22" s="7"/>
      <c r="AK22" s="8"/>
      <c r="AL22" s="7"/>
      <c r="AM22" s="6">
        <v>2598</v>
      </c>
      <c r="AN22" s="7"/>
      <c r="AO22" s="6"/>
      <c r="AP22" s="7"/>
      <c r="AQ22" s="6"/>
      <c r="AR22" s="7"/>
      <c r="AS22" s="8"/>
      <c r="AT22" s="7"/>
      <c r="AU22" s="6">
        <v>0</v>
      </c>
      <c r="AV22" s="7"/>
      <c r="AW22" s="6"/>
      <c r="AX22" s="7"/>
      <c r="AY22" s="6"/>
      <c r="AZ22" s="7"/>
      <c r="BA22" s="8"/>
      <c r="BB22" s="7"/>
      <c r="BC22" s="6">
        <v>0</v>
      </c>
      <c r="BD22" s="7"/>
      <c r="BE22" s="7"/>
      <c r="BF22" s="7"/>
      <c r="BG22" s="7"/>
      <c r="BH22" s="7"/>
      <c r="BI22" s="7"/>
      <c r="BJ22" s="7"/>
      <c r="BK22" s="6">
        <v>0</v>
      </c>
      <c r="BL22" s="7"/>
      <c r="BM22" s="7"/>
      <c r="BN22" s="7"/>
      <c r="BO22" s="7"/>
      <c r="BP22" s="7"/>
      <c r="BQ22" s="7"/>
      <c r="BR22" s="7"/>
      <c r="BS22" s="6">
        <v>0</v>
      </c>
      <c r="BT22" s="7"/>
      <c r="BU22" s="7"/>
      <c r="BV22" s="7"/>
      <c r="BW22" s="7"/>
      <c r="BX22" s="7"/>
      <c r="BY22" s="7"/>
      <c r="BZ22" s="7"/>
      <c r="CA22" s="6">
        <v>0</v>
      </c>
      <c r="CB22" s="7"/>
      <c r="CC22" s="7"/>
      <c r="CD22" s="7"/>
      <c r="CE22" s="7"/>
      <c r="CF22" s="7"/>
      <c r="CG22" s="7"/>
      <c r="CH22" s="7"/>
      <c r="CI22" s="6">
        <v>0</v>
      </c>
      <c r="CJ22" s="7"/>
      <c r="CK22" s="7"/>
      <c r="CL22" s="7"/>
      <c r="CM22" s="7"/>
      <c r="CN22" s="7"/>
      <c r="CO22" s="7"/>
      <c r="CP22" s="7"/>
      <c r="CQ22" s="6">
        <v>0</v>
      </c>
      <c r="CR22" s="7"/>
      <c r="CS22" s="7"/>
      <c r="CT22" s="7"/>
      <c r="CU22" s="7"/>
      <c r="CV22" s="7"/>
      <c r="CW22" s="7"/>
      <c r="CX22" s="7"/>
      <c r="CY22" s="6">
        <f>ROUND(G22+O22+W22+AE22+AM22+AU22+BC22+BK22+BS22+CA22+CI22+CQ22,5)</f>
        <v>16168</v>
      </c>
      <c r="CZ22" s="7"/>
      <c r="DA22" s="6"/>
      <c r="DB22" s="7"/>
      <c r="DC22" s="6">
        <f t="shared" si="0"/>
        <v>-16168</v>
      </c>
      <c r="DD22" s="7"/>
      <c r="DE22" s="8"/>
    </row>
    <row r="23" spans="1:109" hidden="1" x14ac:dyDescent="0.3">
      <c r="A23" s="2"/>
      <c r="B23" s="2"/>
      <c r="C23" s="2"/>
      <c r="D23" s="2"/>
      <c r="E23" s="2"/>
      <c r="F23" s="2" t="s">
        <v>33</v>
      </c>
      <c r="G23" s="6">
        <v>36.479999999999997</v>
      </c>
      <c r="H23" s="7"/>
      <c r="I23" s="6"/>
      <c r="J23" s="7"/>
      <c r="K23" s="6"/>
      <c r="L23" s="7"/>
      <c r="M23" s="8"/>
      <c r="N23" s="7"/>
      <c r="O23" s="6">
        <v>74.08</v>
      </c>
      <c r="P23" s="7"/>
      <c r="Q23" s="6"/>
      <c r="R23" s="7"/>
      <c r="S23" s="6"/>
      <c r="T23" s="7"/>
      <c r="U23" s="8"/>
      <c r="V23" s="7"/>
      <c r="W23" s="6">
        <v>0</v>
      </c>
      <c r="X23" s="7"/>
      <c r="Y23" s="6"/>
      <c r="Z23" s="7"/>
      <c r="AA23" s="6"/>
      <c r="AB23" s="7"/>
      <c r="AC23" s="8"/>
      <c r="AD23" s="7"/>
      <c r="AE23" s="6">
        <v>110.17</v>
      </c>
      <c r="AF23" s="7"/>
      <c r="AG23" s="6"/>
      <c r="AH23" s="7"/>
      <c r="AI23" s="6"/>
      <c r="AJ23" s="7"/>
      <c r="AK23" s="8"/>
      <c r="AL23" s="7"/>
      <c r="AM23" s="6">
        <v>39.32</v>
      </c>
      <c r="AN23" s="7"/>
      <c r="AO23" s="6"/>
      <c r="AP23" s="7"/>
      <c r="AQ23" s="6"/>
      <c r="AR23" s="7"/>
      <c r="AS23" s="8"/>
      <c r="AT23" s="7"/>
      <c r="AU23" s="6">
        <v>0</v>
      </c>
      <c r="AV23" s="7"/>
      <c r="AW23" s="6"/>
      <c r="AX23" s="7"/>
      <c r="AY23" s="6"/>
      <c r="AZ23" s="7"/>
      <c r="BA23" s="8"/>
      <c r="BB23" s="7"/>
      <c r="BC23" s="6">
        <v>0</v>
      </c>
      <c r="BD23" s="7"/>
      <c r="BE23" s="7"/>
      <c r="BF23" s="7"/>
      <c r="BG23" s="7"/>
      <c r="BH23" s="7"/>
      <c r="BI23" s="7"/>
      <c r="BJ23" s="7"/>
      <c r="BK23" s="6">
        <v>0</v>
      </c>
      <c r="BL23" s="7"/>
      <c r="BM23" s="7"/>
      <c r="BN23" s="7"/>
      <c r="BO23" s="7"/>
      <c r="BP23" s="7"/>
      <c r="BQ23" s="7"/>
      <c r="BR23" s="7"/>
      <c r="BS23" s="6">
        <v>0</v>
      </c>
      <c r="BT23" s="7"/>
      <c r="BU23" s="7"/>
      <c r="BV23" s="7"/>
      <c r="BW23" s="7"/>
      <c r="BX23" s="7"/>
      <c r="BY23" s="7"/>
      <c r="BZ23" s="7"/>
      <c r="CA23" s="6">
        <v>0</v>
      </c>
      <c r="CB23" s="7"/>
      <c r="CC23" s="7"/>
      <c r="CD23" s="7"/>
      <c r="CE23" s="7"/>
      <c r="CF23" s="7"/>
      <c r="CG23" s="7"/>
      <c r="CH23" s="7"/>
      <c r="CI23" s="6">
        <v>0</v>
      </c>
      <c r="CJ23" s="7"/>
      <c r="CK23" s="7"/>
      <c r="CL23" s="7"/>
      <c r="CM23" s="7"/>
      <c r="CN23" s="7"/>
      <c r="CO23" s="7"/>
      <c r="CP23" s="7"/>
      <c r="CQ23" s="6">
        <v>0</v>
      </c>
      <c r="CR23" s="7"/>
      <c r="CS23" s="7"/>
      <c r="CT23" s="7"/>
      <c r="CU23" s="7"/>
      <c r="CV23" s="7"/>
      <c r="CW23" s="7"/>
      <c r="CX23" s="7"/>
      <c r="CY23" s="6">
        <f>ROUND(G23+O23+W23+AE23+AM23+AU23+BC23+BK23+BS23+CA23+CI23+CQ23,5)</f>
        <v>260.05</v>
      </c>
      <c r="CZ23" s="7"/>
      <c r="DA23" s="6"/>
      <c r="DB23" s="7"/>
      <c r="DC23" s="6">
        <f t="shared" si="0"/>
        <v>-260.05</v>
      </c>
      <c r="DD23" s="7"/>
      <c r="DE23" s="8"/>
    </row>
    <row r="24" spans="1:109" hidden="1" x14ac:dyDescent="0.3">
      <c r="A24" s="2"/>
      <c r="B24" s="2"/>
      <c r="C24" s="2"/>
      <c r="D24" s="2"/>
      <c r="E24" s="2"/>
      <c r="F24" s="2" t="s">
        <v>34</v>
      </c>
      <c r="G24" s="6">
        <v>1161.9000000000001</v>
      </c>
      <c r="H24" s="7"/>
      <c r="I24" s="6"/>
      <c r="J24" s="7"/>
      <c r="K24" s="6"/>
      <c r="L24" s="7"/>
      <c r="M24" s="8"/>
      <c r="N24" s="7"/>
      <c r="O24" s="6">
        <v>517.29999999999995</v>
      </c>
      <c r="P24" s="7"/>
      <c r="Q24" s="6"/>
      <c r="R24" s="7"/>
      <c r="S24" s="6"/>
      <c r="T24" s="7"/>
      <c r="U24" s="8"/>
      <c r="V24" s="7"/>
      <c r="W24" s="6">
        <v>0</v>
      </c>
      <c r="X24" s="7"/>
      <c r="Y24" s="6"/>
      <c r="Z24" s="7"/>
      <c r="AA24" s="6"/>
      <c r="AB24" s="7"/>
      <c r="AC24" s="8"/>
      <c r="AD24" s="7"/>
      <c r="AE24" s="6">
        <v>1551.9</v>
      </c>
      <c r="AF24" s="7"/>
      <c r="AG24" s="6"/>
      <c r="AH24" s="7"/>
      <c r="AI24" s="6"/>
      <c r="AJ24" s="7"/>
      <c r="AK24" s="8"/>
      <c r="AL24" s="7"/>
      <c r="AM24" s="6">
        <v>225</v>
      </c>
      <c r="AN24" s="7"/>
      <c r="AO24" s="6"/>
      <c r="AP24" s="7"/>
      <c r="AQ24" s="6"/>
      <c r="AR24" s="7"/>
      <c r="AS24" s="8"/>
      <c r="AT24" s="7"/>
      <c r="AU24" s="6">
        <v>0</v>
      </c>
      <c r="AV24" s="7"/>
      <c r="AW24" s="6"/>
      <c r="AX24" s="7"/>
      <c r="AY24" s="6"/>
      <c r="AZ24" s="7"/>
      <c r="BA24" s="8"/>
      <c r="BB24" s="7"/>
      <c r="BC24" s="6">
        <v>0</v>
      </c>
      <c r="BD24" s="7"/>
      <c r="BE24" s="7"/>
      <c r="BF24" s="7"/>
      <c r="BG24" s="7"/>
      <c r="BH24" s="7"/>
      <c r="BI24" s="7"/>
      <c r="BJ24" s="7"/>
      <c r="BK24" s="6">
        <v>0</v>
      </c>
      <c r="BL24" s="7"/>
      <c r="BM24" s="7"/>
      <c r="BN24" s="7"/>
      <c r="BO24" s="7"/>
      <c r="BP24" s="7"/>
      <c r="BQ24" s="7"/>
      <c r="BR24" s="7"/>
      <c r="BS24" s="6">
        <v>0</v>
      </c>
      <c r="BT24" s="7"/>
      <c r="BU24" s="7"/>
      <c r="BV24" s="7"/>
      <c r="BW24" s="7"/>
      <c r="BX24" s="7"/>
      <c r="BY24" s="7"/>
      <c r="BZ24" s="7"/>
      <c r="CA24" s="6">
        <v>0</v>
      </c>
      <c r="CB24" s="7"/>
      <c r="CC24" s="7"/>
      <c r="CD24" s="7"/>
      <c r="CE24" s="7"/>
      <c r="CF24" s="7"/>
      <c r="CG24" s="7"/>
      <c r="CH24" s="7"/>
      <c r="CI24" s="6">
        <v>0</v>
      </c>
      <c r="CJ24" s="7"/>
      <c r="CK24" s="7"/>
      <c r="CL24" s="7"/>
      <c r="CM24" s="7"/>
      <c r="CN24" s="7"/>
      <c r="CO24" s="7"/>
      <c r="CP24" s="7"/>
      <c r="CQ24" s="6">
        <v>0</v>
      </c>
      <c r="CR24" s="7"/>
      <c r="CS24" s="7"/>
      <c r="CT24" s="7"/>
      <c r="CU24" s="7"/>
      <c r="CV24" s="7"/>
      <c r="CW24" s="7"/>
      <c r="CX24" s="7"/>
      <c r="CY24" s="6">
        <f>ROUND(G24+O24+W24+AE24+AM24+AU24+BC24+BK24+BS24+CA24+CI24+CQ24,5)</f>
        <v>3456.1</v>
      </c>
      <c r="CZ24" s="7"/>
      <c r="DA24" s="6"/>
      <c r="DB24" s="7"/>
      <c r="DC24" s="6">
        <f t="shared" si="0"/>
        <v>-3456.1</v>
      </c>
      <c r="DD24" s="7"/>
      <c r="DE24" s="8"/>
    </row>
    <row r="25" spans="1:109" ht="15" hidden="1" thickBot="1" x14ac:dyDescent="0.35">
      <c r="A25" s="2"/>
      <c r="B25" s="2"/>
      <c r="C25" s="2"/>
      <c r="D25" s="2"/>
      <c r="E25" s="2"/>
      <c r="F25" s="2" t="s">
        <v>35</v>
      </c>
      <c r="G25" s="9">
        <v>0</v>
      </c>
      <c r="H25" s="7"/>
      <c r="I25" s="9">
        <v>42000</v>
      </c>
      <c r="J25" s="7"/>
      <c r="K25" s="9">
        <f>ROUND((G25-I25),5)</f>
        <v>-42000</v>
      </c>
      <c r="L25" s="7"/>
      <c r="M25" s="10">
        <f>ROUND(IF(I25=0, IF(G25=0, 0, 1), G25/I25),5)</f>
        <v>0</v>
      </c>
      <c r="N25" s="7"/>
      <c r="O25" s="9">
        <v>0</v>
      </c>
      <c r="P25" s="7"/>
      <c r="Q25" s="9">
        <v>0</v>
      </c>
      <c r="R25" s="7"/>
      <c r="S25" s="9">
        <f>ROUND((O25-Q25),5)</f>
        <v>0</v>
      </c>
      <c r="T25" s="7"/>
      <c r="U25" s="10">
        <f>ROUND(IF(Q25=0, IF(O25=0, 0, 1), O25/Q25),5)</f>
        <v>0</v>
      </c>
      <c r="V25" s="7"/>
      <c r="W25" s="9">
        <v>0</v>
      </c>
      <c r="X25" s="7"/>
      <c r="Y25" s="9">
        <v>0</v>
      </c>
      <c r="Z25" s="7"/>
      <c r="AA25" s="9">
        <f>ROUND((W25-Y25),5)</f>
        <v>0</v>
      </c>
      <c r="AB25" s="7"/>
      <c r="AC25" s="10">
        <f>ROUND(IF(Y25=0, IF(W25=0, 0, 1), W25/Y25),5)</f>
        <v>0</v>
      </c>
      <c r="AD25" s="7"/>
      <c r="AE25" s="9">
        <v>0</v>
      </c>
      <c r="AF25" s="7"/>
      <c r="AG25" s="9">
        <v>0</v>
      </c>
      <c r="AH25" s="7"/>
      <c r="AI25" s="9">
        <f>ROUND((AE25-AG25),5)</f>
        <v>0</v>
      </c>
      <c r="AJ25" s="7"/>
      <c r="AK25" s="10">
        <f>ROUND(IF(AG25=0, IF(AE25=0, 0, 1), AE25/AG25),5)</f>
        <v>0</v>
      </c>
      <c r="AL25" s="7"/>
      <c r="AM25" s="9">
        <v>0</v>
      </c>
      <c r="AN25" s="7"/>
      <c r="AO25" s="9">
        <v>0</v>
      </c>
      <c r="AP25" s="7"/>
      <c r="AQ25" s="9">
        <f>ROUND((AM25-AO25),5)</f>
        <v>0</v>
      </c>
      <c r="AR25" s="7"/>
      <c r="AS25" s="10">
        <f>ROUND(IF(AO25=0, IF(AM25=0, 0, 1), AM25/AO25),5)</f>
        <v>0</v>
      </c>
      <c r="AT25" s="7"/>
      <c r="AU25" s="9">
        <v>0</v>
      </c>
      <c r="AV25" s="7"/>
      <c r="AW25" s="9">
        <v>0</v>
      </c>
      <c r="AX25" s="7"/>
      <c r="AY25" s="9">
        <f>ROUND((AU25-AW25),5)</f>
        <v>0</v>
      </c>
      <c r="AZ25" s="7"/>
      <c r="BA25" s="10">
        <f>ROUND(IF(AW25=0, IF(AU25=0, 0, 1), AU25/AW25),5)</f>
        <v>0</v>
      </c>
      <c r="BB25" s="7"/>
      <c r="BC25" s="9">
        <v>0</v>
      </c>
      <c r="BD25" s="7"/>
      <c r="BE25" s="7"/>
      <c r="BF25" s="7"/>
      <c r="BG25" s="7"/>
      <c r="BH25" s="7"/>
      <c r="BI25" s="7"/>
      <c r="BJ25" s="7"/>
      <c r="BK25" s="9">
        <v>0</v>
      </c>
      <c r="BL25" s="7"/>
      <c r="BM25" s="7"/>
      <c r="BN25" s="7"/>
      <c r="BO25" s="7"/>
      <c r="BP25" s="7"/>
      <c r="BQ25" s="7"/>
      <c r="BR25" s="7"/>
      <c r="BS25" s="9">
        <v>0</v>
      </c>
      <c r="BT25" s="7"/>
      <c r="BU25" s="7"/>
      <c r="BV25" s="7"/>
      <c r="BW25" s="7"/>
      <c r="BX25" s="7"/>
      <c r="BY25" s="7"/>
      <c r="BZ25" s="7"/>
      <c r="CA25" s="9">
        <v>0</v>
      </c>
      <c r="CB25" s="7"/>
      <c r="CC25" s="7"/>
      <c r="CD25" s="7"/>
      <c r="CE25" s="7"/>
      <c r="CF25" s="7"/>
      <c r="CG25" s="7"/>
      <c r="CH25" s="7"/>
      <c r="CI25" s="9">
        <v>0</v>
      </c>
      <c r="CJ25" s="7"/>
      <c r="CK25" s="7"/>
      <c r="CL25" s="7"/>
      <c r="CM25" s="7"/>
      <c r="CN25" s="7"/>
      <c r="CO25" s="7"/>
      <c r="CP25" s="7"/>
      <c r="CQ25" s="9">
        <v>0</v>
      </c>
      <c r="CR25" s="7"/>
      <c r="CS25" s="7"/>
      <c r="CT25" s="7"/>
      <c r="CU25" s="7"/>
      <c r="CV25" s="7"/>
      <c r="CW25" s="7"/>
      <c r="CX25" s="7"/>
      <c r="CY25" s="9">
        <f>ROUND(G25+O25+W25+AE25+AM25+AU25+BC25+BK25+BS25+CA25+CI25+CQ25,5)</f>
        <v>0</v>
      </c>
      <c r="CZ25" s="7"/>
      <c r="DA25" s="9">
        <f>ROUND(I25+Q25+Y25+AG25+AO25+AW25+BE25+BM25+BU25+CC25+CK25+CS25,5)</f>
        <v>42000</v>
      </c>
      <c r="DB25" s="7"/>
      <c r="DC25" s="6">
        <f t="shared" si="0"/>
        <v>42000</v>
      </c>
      <c r="DD25" s="7"/>
      <c r="DE25" s="10">
        <f>ROUND(IF(DA25=0, IF(CY25=0, 0, 1), CY25/DA25),5)</f>
        <v>0</v>
      </c>
    </row>
    <row r="26" spans="1:109" x14ac:dyDescent="0.3">
      <c r="A26" s="2"/>
      <c r="B26" s="2"/>
      <c r="C26" s="2"/>
      <c r="D26" s="2"/>
      <c r="E26" s="2" t="s">
        <v>31</v>
      </c>
      <c r="F26" s="2"/>
      <c r="G26" s="6">
        <f>ROUND(SUM(G21:G25),5)</f>
        <v>6394.38</v>
      </c>
      <c r="H26" s="7"/>
      <c r="I26" s="6">
        <f>ROUND(SUM(I21:I25),5)</f>
        <v>42000</v>
      </c>
      <c r="J26" s="7"/>
      <c r="K26" s="6">
        <f>ROUND((G26-I26),5)</f>
        <v>-35605.620000000003</v>
      </c>
      <c r="L26" s="7"/>
      <c r="M26" s="8">
        <f>ROUND(IF(I26=0, IF(G26=0, 0, 1), G26/I26),5)</f>
        <v>0.15225</v>
      </c>
      <c r="N26" s="7"/>
      <c r="O26" s="6">
        <f>ROUND(SUM(O21:O25),5)</f>
        <v>3189.38</v>
      </c>
      <c r="P26" s="7"/>
      <c r="Q26" s="6">
        <f>ROUND(SUM(Q21:Q25),5)</f>
        <v>0</v>
      </c>
      <c r="R26" s="7"/>
      <c r="S26" s="6">
        <f>ROUND((O26-Q26),5)</f>
        <v>3189.38</v>
      </c>
      <c r="T26" s="7"/>
      <c r="U26" s="8">
        <f>ROUND(IF(Q26=0, IF(O26=0, 0, 1), O26/Q26),5)</f>
        <v>1</v>
      </c>
      <c r="V26" s="7"/>
      <c r="W26" s="6">
        <f>ROUND(SUM(W21:W25),5)</f>
        <v>0</v>
      </c>
      <c r="X26" s="7"/>
      <c r="Y26" s="6">
        <f>ROUND(SUM(Y21:Y25),5)</f>
        <v>0</v>
      </c>
      <c r="Z26" s="7"/>
      <c r="AA26" s="6">
        <f>ROUND((W26-Y26),5)</f>
        <v>0</v>
      </c>
      <c r="AB26" s="7"/>
      <c r="AC26" s="8">
        <f>ROUND(IF(Y26=0, IF(W26=0, 0, 1), W26/Y26),5)</f>
        <v>0</v>
      </c>
      <c r="AD26" s="7"/>
      <c r="AE26" s="6">
        <f>ROUND(SUM(AE21:AE25),5)</f>
        <v>7438.07</v>
      </c>
      <c r="AF26" s="7"/>
      <c r="AG26" s="6">
        <f>ROUND(SUM(AG21:AG25),5)</f>
        <v>0</v>
      </c>
      <c r="AH26" s="7"/>
      <c r="AI26" s="6">
        <f>ROUND((AE26-AG26),5)</f>
        <v>7438.07</v>
      </c>
      <c r="AJ26" s="7"/>
      <c r="AK26" s="8">
        <f>ROUND(IF(AG26=0, IF(AE26=0, 0, 1), AE26/AG26),5)</f>
        <v>1</v>
      </c>
      <c r="AL26" s="7"/>
      <c r="AM26" s="6">
        <f>ROUND(SUM(AM21:AM25),5)</f>
        <v>2862.32</v>
      </c>
      <c r="AN26" s="7"/>
      <c r="AO26" s="6">
        <f>ROUND(SUM(AO21:AO25),5)</f>
        <v>0</v>
      </c>
      <c r="AP26" s="7"/>
      <c r="AQ26" s="6">
        <f>ROUND((AM26-AO26),5)</f>
        <v>2862.32</v>
      </c>
      <c r="AR26" s="7"/>
      <c r="AS26" s="8">
        <f>ROUND(IF(AO26=0, IF(AM26=0, 0, 1), AM26/AO26),5)</f>
        <v>1</v>
      </c>
      <c r="AT26" s="7"/>
      <c r="AU26" s="6">
        <f>ROUND(SUM(AU21:AU25),5)</f>
        <v>0</v>
      </c>
      <c r="AV26" s="7"/>
      <c r="AW26" s="6">
        <f>ROUND(SUM(AW21:AW25),5)</f>
        <v>0</v>
      </c>
      <c r="AX26" s="7"/>
      <c r="AY26" s="6">
        <f>ROUND((AU26-AW26),5)</f>
        <v>0</v>
      </c>
      <c r="AZ26" s="7"/>
      <c r="BA26" s="8">
        <f>ROUND(IF(AW26=0, IF(AU26=0, 0, 1), AU26/AW26),5)</f>
        <v>0</v>
      </c>
      <c r="BB26" s="7"/>
      <c r="BC26" s="6">
        <f>ROUND(SUM(BC21:BC25),5)</f>
        <v>0</v>
      </c>
      <c r="BD26" s="7"/>
      <c r="BE26" s="7"/>
      <c r="BF26" s="7"/>
      <c r="BG26" s="7"/>
      <c r="BH26" s="7"/>
      <c r="BI26" s="7"/>
      <c r="BJ26" s="7"/>
      <c r="BK26" s="6">
        <f>ROUND(SUM(BK21:BK25),5)</f>
        <v>0</v>
      </c>
      <c r="BL26" s="7"/>
      <c r="BM26" s="7"/>
      <c r="BN26" s="7"/>
      <c r="BO26" s="7"/>
      <c r="BP26" s="7"/>
      <c r="BQ26" s="7"/>
      <c r="BR26" s="7"/>
      <c r="BS26" s="6">
        <f>ROUND(SUM(BS21:BS25),5)</f>
        <v>0</v>
      </c>
      <c r="BT26" s="7"/>
      <c r="BU26" s="7"/>
      <c r="BV26" s="7"/>
      <c r="BW26" s="7"/>
      <c r="BX26" s="7"/>
      <c r="BY26" s="7"/>
      <c r="BZ26" s="7"/>
      <c r="CA26" s="6">
        <f>ROUND(SUM(CA21:CA25),5)</f>
        <v>0</v>
      </c>
      <c r="CB26" s="7"/>
      <c r="CC26" s="7"/>
      <c r="CD26" s="7"/>
      <c r="CE26" s="7"/>
      <c r="CF26" s="7"/>
      <c r="CG26" s="7"/>
      <c r="CH26" s="7"/>
      <c r="CI26" s="6">
        <f>ROUND(SUM(CI21:CI25),5)</f>
        <v>0</v>
      </c>
      <c r="CJ26" s="7"/>
      <c r="CK26" s="7"/>
      <c r="CL26" s="7"/>
      <c r="CM26" s="7"/>
      <c r="CN26" s="7"/>
      <c r="CO26" s="7"/>
      <c r="CP26" s="7"/>
      <c r="CQ26" s="6">
        <f>ROUND(SUM(CQ21:CQ25),5)</f>
        <v>0</v>
      </c>
      <c r="CR26" s="7"/>
      <c r="CS26" s="7"/>
      <c r="CT26" s="7"/>
      <c r="CU26" s="7"/>
      <c r="CV26" s="7"/>
      <c r="CW26" s="7"/>
      <c r="CX26" s="7"/>
      <c r="CY26" s="6">
        <f>ROUND(G26+O26+W26+AE26+AM26+AU26+BC26+BK26+BS26+CA26+CI26+CQ26,5)</f>
        <v>19884.150000000001</v>
      </c>
      <c r="CZ26" s="7"/>
      <c r="DA26" s="6">
        <f>ROUND(I26+Q26+Y26+AG26+AO26+AW26+BE26+BM26+BU26+CC26+CK26+CS26,5)</f>
        <v>42000</v>
      </c>
      <c r="DB26" s="7"/>
      <c r="DC26" s="6">
        <f t="shared" si="0"/>
        <v>22115.85</v>
      </c>
      <c r="DD26" s="7"/>
      <c r="DE26" s="8">
        <f>ROUND(IF(DA26=0, IF(CY26=0, 0, 1), CY26/DA26),5)</f>
        <v>0.47343000000000002</v>
      </c>
    </row>
    <row r="27" spans="1:109" x14ac:dyDescent="0.3">
      <c r="A27" s="2"/>
      <c r="B27" s="2"/>
      <c r="C27" s="2"/>
      <c r="D27" s="2"/>
      <c r="E27" s="2" t="s">
        <v>36</v>
      </c>
      <c r="F27" s="2"/>
      <c r="G27" s="6"/>
      <c r="H27" s="7"/>
      <c r="I27" s="6"/>
      <c r="J27" s="7"/>
      <c r="K27" s="6"/>
      <c r="L27" s="7"/>
      <c r="M27" s="8"/>
      <c r="N27" s="7"/>
      <c r="O27" s="6"/>
      <c r="P27" s="7"/>
      <c r="Q27" s="6"/>
      <c r="R27" s="7"/>
      <c r="S27" s="6"/>
      <c r="T27" s="7"/>
      <c r="U27" s="8"/>
      <c r="V27" s="7"/>
      <c r="W27" s="6"/>
      <c r="X27" s="7"/>
      <c r="Y27" s="6"/>
      <c r="Z27" s="7"/>
      <c r="AA27" s="6"/>
      <c r="AB27" s="7"/>
      <c r="AC27" s="8"/>
      <c r="AD27" s="7"/>
      <c r="AE27" s="6"/>
      <c r="AF27" s="7"/>
      <c r="AG27" s="6"/>
      <c r="AH27" s="7"/>
      <c r="AI27" s="6"/>
      <c r="AJ27" s="7"/>
      <c r="AK27" s="8"/>
      <c r="AL27" s="7"/>
      <c r="AM27" s="6"/>
      <c r="AN27" s="7"/>
      <c r="AO27" s="6"/>
      <c r="AP27" s="7"/>
      <c r="AQ27" s="6"/>
      <c r="AR27" s="7"/>
      <c r="AS27" s="8"/>
      <c r="AT27" s="7"/>
      <c r="AU27" s="6"/>
      <c r="AV27" s="7"/>
      <c r="AW27" s="6"/>
      <c r="AX27" s="7"/>
      <c r="AY27" s="6"/>
      <c r="AZ27" s="7"/>
      <c r="BA27" s="8"/>
      <c r="BB27" s="7"/>
      <c r="BC27" s="6"/>
      <c r="BD27" s="7"/>
      <c r="BE27" s="7"/>
      <c r="BF27" s="7"/>
      <c r="BG27" s="7"/>
      <c r="BH27" s="7"/>
      <c r="BI27" s="7"/>
      <c r="BJ27" s="7"/>
      <c r="BK27" s="6"/>
      <c r="BL27" s="7"/>
      <c r="BM27" s="7"/>
      <c r="BN27" s="7"/>
      <c r="BO27" s="7"/>
      <c r="BP27" s="7"/>
      <c r="BQ27" s="7"/>
      <c r="BR27" s="7"/>
      <c r="BS27" s="6"/>
      <c r="BT27" s="7"/>
      <c r="BU27" s="7"/>
      <c r="BV27" s="7"/>
      <c r="BW27" s="7"/>
      <c r="BX27" s="7"/>
      <c r="BY27" s="7"/>
      <c r="BZ27" s="7"/>
      <c r="CA27" s="6"/>
      <c r="CB27" s="7"/>
      <c r="CC27" s="7"/>
      <c r="CD27" s="7"/>
      <c r="CE27" s="7"/>
      <c r="CF27" s="7"/>
      <c r="CG27" s="7"/>
      <c r="CH27" s="7"/>
      <c r="CI27" s="6"/>
      <c r="CJ27" s="7"/>
      <c r="CK27" s="7"/>
      <c r="CL27" s="7"/>
      <c r="CM27" s="7"/>
      <c r="CN27" s="7"/>
      <c r="CO27" s="7"/>
      <c r="CP27" s="7"/>
      <c r="CQ27" s="6"/>
      <c r="CR27" s="7"/>
      <c r="CS27" s="7"/>
      <c r="CT27" s="7"/>
      <c r="CU27" s="7"/>
      <c r="CV27" s="7"/>
      <c r="CW27" s="7"/>
      <c r="CX27" s="7"/>
      <c r="CY27" s="6"/>
      <c r="CZ27" s="7"/>
      <c r="DA27" s="6"/>
      <c r="DB27" s="7"/>
      <c r="DC27" s="6">
        <f t="shared" si="0"/>
        <v>0</v>
      </c>
      <c r="DD27" s="7"/>
      <c r="DE27" s="8"/>
    </row>
    <row r="28" spans="1:109" x14ac:dyDescent="0.3">
      <c r="A28" s="2"/>
      <c r="B28" s="2"/>
      <c r="C28" s="2"/>
      <c r="D28" s="2"/>
      <c r="E28" s="2"/>
      <c r="F28" s="2" t="s">
        <v>37</v>
      </c>
      <c r="G28" s="6">
        <v>0</v>
      </c>
      <c r="H28" s="7"/>
      <c r="I28" s="6">
        <v>6000</v>
      </c>
      <c r="J28" s="7"/>
      <c r="K28" s="6">
        <f>ROUND((G28-I28),5)</f>
        <v>-6000</v>
      </c>
      <c r="L28" s="7"/>
      <c r="M28" s="8">
        <f>ROUND(IF(I28=0, IF(G28=0, 0, 1), G28/I28),5)</f>
        <v>0</v>
      </c>
      <c r="N28" s="7"/>
      <c r="O28" s="6">
        <v>0</v>
      </c>
      <c r="P28" s="7"/>
      <c r="Q28" s="6">
        <v>0</v>
      </c>
      <c r="R28" s="7"/>
      <c r="S28" s="6">
        <f>ROUND((O28-Q28),5)</f>
        <v>0</v>
      </c>
      <c r="T28" s="7"/>
      <c r="U28" s="8">
        <f>ROUND(IF(Q28=0, IF(O28=0, 0, 1), O28/Q28),5)</f>
        <v>0</v>
      </c>
      <c r="V28" s="7"/>
      <c r="W28" s="6">
        <v>0</v>
      </c>
      <c r="X28" s="7"/>
      <c r="Y28" s="6">
        <v>0</v>
      </c>
      <c r="Z28" s="7"/>
      <c r="AA28" s="6">
        <f>ROUND((W28-Y28),5)</f>
        <v>0</v>
      </c>
      <c r="AB28" s="7"/>
      <c r="AC28" s="8">
        <f>ROUND(IF(Y28=0, IF(W28=0, 0, 1), W28/Y28),5)</f>
        <v>0</v>
      </c>
      <c r="AD28" s="7"/>
      <c r="AE28" s="6">
        <v>0</v>
      </c>
      <c r="AF28" s="7"/>
      <c r="AG28" s="6">
        <v>0</v>
      </c>
      <c r="AH28" s="7"/>
      <c r="AI28" s="6">
        <f>ROUND((AE28-AG28),5)</f>
        <v>0</v>
      </c>
      <c r="AJ28" s="7"/>
      <c r="AK28" s="8">
        <f>ROUND(IF(AG28=0, IF(AE28=0, 0, 1), AE28/AG28),5)</f>
        <v>0</v>
      </c>
      <c r="AL28" s="7"/>
      <c r="AM28" s="6">
        <v>0</v>
      </c>
      <c r="AN28" s="7"/>
      <c r="AO28" s="6">
        <v>0</v>
      </c>
      <c r="AP28" s="7"/>
      <c r="AQ28" s="6">
        <f>ROUND((AM28-AO28),5)</f>
        <v>0</v>
      </c>
      <c r="AR28" s="7"/>
      <c r="AS28" s="8">
        <f>ROUND(IF(AO28=0, IF(AM28=0, 0, 1), AM28/AO28),5)</f>
        <v>0</v>
      </c>
      <c r="AT28" s="7"/>
      <c r="AU28" s="6">
        <v>0</v>
      </c>
      <c r="AV28" s="7"/>
      <c r="AW28" s="6">
        <v>0</v>
      </c>
      <c r="AX28" s="7"/>
      <c r="AY28" s="6">
        <f>ROUND((AU28-AW28),5)</f>
        <v>0</v>
      </c>
      <c r="AZ28" s="7"/>
      <c r="BA28" s="8">
        <f>ROUND(IF(AW28=0, IF(AU28=0, 0, 1), AU28/AW28),5)</f>
        <v>0</v>
      </c>
      <c r="BB28" s="7"/>
      <c r="BC28" s="6">
        <v>0</v>
      </c>
      <c r="BD28" s="7"/>
      <c r="BE28" s="7"/>
      <c r="BF28" s="7"/>
      <c r="BG28" s="7"/>
      <c r="BH28" s="7"/>
      <c r="BI28" s="7"/>
      <c r="BJ28" s="7"/>
      <c r="BK28" s="6">
        <v>0</v>
      </c>
      <c r="BL28" s="7"/>
      <c r="BM28" s="7"/>
      <c r="BN28" s="7"/>
      <c r="BO28" s="7"/>
      <c r="BP28" s="7"/>
      <c r="BQ28" s="7"/>
      <c r="BR28" s="7"/>
      <c r="BS28" s="6">
        <v>0</v>
      </c>
      <c r="BT28" s="7"/>
      <c r="BU28" s="7"/>
      <c r="BV28" s="7"/>
      <c r="BW28" s="7"/>
      <c r="BX28" s="7"/>
      <c r="BY28" s="7"/>
      <c r="BZ28" s="7"/>
      <c r="CA28" s="6">
        <v>0</v>
      </c>
      <c r="CB28" s="7"/>
      <c r="CC28" s="7"/>
      <c r="CD28" s="7"/>
      <c r="CE28" s="7"/>
      <c r="CF28" s="7"/>
      <c r="CG28" s="7"/>
      <c r="CH28" s="7"/>
      <c r="CI28" s="6">
        <v>0</v>
      </c>
      <c r="CJ28" s="7"/>
      <c r="CK28" s="7"/>
      <c r="CL28" s="7"/>
      <c r="CM28" s="7"/>
      <c r="CN28" s="7"/>
      <c r="CO28" s="7"/>
      <c r="CP28" s="7"/>
      <c r="CQ28" s="6">
        <v>0</v>
      </c>
      <c r="CR28" s="7"/>
      <c r="CS28" s="7"/>
      <c r="CT28" s="7"/>
      <c r="CU28" s="7"/>
      <c r="CV28" s="7"/>
      <c r="CW28" s="7"/>
      <c r="CX28" s="7"/>
      <c r="CY28" s="6">
        <f>ROUND(G28+O28+W28+AE28+AM28+AU28+BC28+BK28+BS28+CA28+CI28+CQ28,5)</f>
        <v>0</v>
      </c>
      <c r="CZ28" s="7"/>
      <c r="DA28" s="6">
        <f>ROUND(I28+Q28+Y28+AG28+AO28+AW28+BE28+BM28+BU28+CC28+CK28+CS28,5)</f>
        <v>6000</v>
      </c>
      <c r="DB28" s="7"/>
      <c r="DC28" s="6">
        <f t="shared" si="0"/>
        <v>6000</v>
      </c>
      <c r="DD28" s="7"/>
      <c r="DE28" s="8">
        <f>ROUND(IF(DA28=0, IF(CY28=0, 0, 1), CY28/DA28),5)</f>
        <v>0</v>
      </c>
    </row>
    <row r="29" spans="1:109" x14ac:dyDescent="0.3">
      <c r="A29" s="2"/>
      <c r="B29" s="2"/>
      <c r="C29" s="2"/>
      <c r="D29" s="2"/>
      <c r="E29" s="2"/>
      <c r="F29" s="2" t="s">
        <v>38</v>
      </c>
      <c r="G29" s="6">
        <v>0</v>
      </c>
      <c r="H29" s="7"/>
      <c r="I29" s="6">
        <v>5000</v>
      </c>
      <c r="J29" s="7"/>
      <c r="K29" s="6">
        <f>ROUND((G29-I29),5)</f>
        <v>-5000</v>
      </c>
      <c r="L29" s="7"/>
      <c r="M29" s="8">
        <f>ROUND(IF(I29=0, IF(G29=0, 0, 1), G29/I29),5)</f>
        <v>0</v>
      </c>
      <c r="N29" s="7"/>
      <c r="O29" s="6">
        <v>0</v>
      </c>
      <c r="P29" s="7"/>
      <c r="Q29" s="6">
        <v>0</v>
      </c>
      <c r="R29" s="7"/>
      <c r="S29" s="6">
        <f>ROUND((O29-Q29),5)</f>
        <v>0</v>
      </c>
      <c r="T29" s="7"/>
      <c r="U29" s="8">
        <f>ROUND(IF(Q29=0, IF(O29=0, 0, 1), O29/Q29),5)</f>
        <v>0</v>
      </c>
      <c r="V29" s="7"/>
      <c r="W29" s="6">
        <v>0</v>
      </c>
      <c r="X29" s="7"/>
      <c r="Y29" s="6">
        <v>0</v>
      </c>
      <c r="Z29" s="7"/>
      <c r="AA29" s="6">
        <f>ROUND((W29-Y29),5)</f>
        <v>0</v>
      </c>
      <c r="AB29" s="7"/>
      <c r="AC29" s="8">
        <f>ROUND(IF(Y29=0, IF(W29=0, 0, 1), W29/Y29),5)</f>
        <v>0</v>
      </c>
      <c r="AD29" s="7"/>
      <c r="AE29" s="6">
        <v>0</v>
      </c>
      <c r="AF29" s="7"/>
      <c r="AG29" s="6">
        <v>0</v>
      </c>
      <c r="AH29" s="7"/>
      <c r="AI29" s="6">
        <f>ROUND((AE29-AG29),5)</f>
        <v>0</v>
      </c>
      <c r="AJ29" s="7"/>
      <c r="AK29" s="8">
        <f>ROUND(IF(AG29=0, IF(AE29=0, 0, 1), AE29/AG29),5)</f>
        <v>0</v>
      </c>
      <c r="AL29" s="7"/>
      <c r="AM29" s="6">
        <v>0</v>
      </c>
      <c r="AN29" s="7"/>
      <c r="AO29" s="6">
        <v>0</v>
      </c>
      <c r="AP29" s="7"/>
      <c r="AQ29" s="6">
        <f>ROUND((AM29-AO29),5)</f>
        <v>0</v>
      </c>
      <c r="AR29" s="7"/>
      <c r="AS29" s="8">
        <f>ROUND(IF(AO29=0, IF(AM29=0, 0, 1), AM29/AO29),5)</f>
        <v>0</v>
      </c>
      <c r="AT29" s="7"/>
      <c r="AU29" s="6">
        <v>0</v>
      </c>
      <c r="AV29" s="7"/>
      <c r="AW29" s="6">
        <v>0</v>
      </c>
      <c r="AX29" s="7"/>
      <c r="AY29" s="6">
        <f>ROUND((AU29-AW29),5)</f>
        <v>0</v>
      </c>
      <c r="AZ29" s="7"/>
      <c r="BA29" s="8">
        <f>ROUND(IF(AW29=0, IF(AU29=0, 0, 1), AU29/AW29),5)</f>
        <v>0</v>
      </c>
      <c r="BB29" s="7"/>
      <c r="BC29" s="6">
        <v>0</v>
      </c>
      <c r="BD29" s="7"/>
      <c r="BE29" s="7"/>
      <c r="BF29" s="7"/>
      <c r="BG29" s="7"/>
      <c r="BH29" s="7"/>
      <c r="BI29" s="7"/>
      <c r="BJ29" s="7"/>
      <c r="BK29" s="6">
        <v>0</v>
      </c>
      <c r="BL29" s="7"/>
      <c r="BM29" s="7"/>
      <c r="BN29" s="7"/>
      <c r="BO29" s="7"/>
      <c r="BP29" s="7"/>
      <c r="BQ29" s="7"/>
      <c r="BR29" s="7"/>
      <c r="BS29" s="6">
        <v>0</v>
      </c>
      <c r="BT29" s="7"/>
      <c r="BU29" s="7"/>
      <c r="BV29" s="7"/>
      <c r="BW29" s="7"/>
      <c r="BX29" s="7"/>
      <c r="BY29" s="7"/>
      <c r="BZ29" s="7"/>
      <c r="CA29" s="6">
        <v>0</v>
      </c>
      <c r="CB29" s="7"/>
      <c r="CC29" s="7"/>
      <c r="CD29" s="7"/>
      <c r="CE29" s="7"/>
      <c r="CF29" s="7"/>
      <c r="CG29" s="7"/>
      <c r="CH29" s="7"/>
      <c r="CI29" s="6">
        <v>0</v>
      </c>
      <c r="CJ29" s="7"/>
      <c r="CK29" s="7"/>
      <c r="CL29" s="7"/>
      <c r="CM29" s="7"/>
      <c r="CN29" s="7"/>
      <c r="CO29" s="7"/>
      <c r="CP29" s="7"/>
      <c r="CQ29" s="6">
        <v>0</v>
      </c>
      <c r="CR29" s="7"/>
      <c r="CS29" s="7"/>
      <c r="CT29" s="7"/>
      <c r="CU29" s="7"/>
      <c r="CV29" s="7"/>
      <c r="CW29" s="7"/>
      <c r="CX29" s="7"/>
      <c r="CY29" s="6">
        <f>ROUND(G29+O29+W29+AE29+AM29+AU29+BC29+BK29+BS29+CA29+CI29+CQ29,5)</f>
        <v>0</v>
      </c>
      <c r="CZ29" s="7"/>
      <c r="DA29" s="6">
        <f>ROUND(I29+Q29+Y29+AG29+AO29+AW29+BE29+BM29+BU29+CC29+CK29+CS29,5)</f>
        <v>5000</v>
      </c>
      <c r="DB29" s="7"/>
      <c r="DC29" s="6">
        <f t="shared" si="0"/>
        <v>5000</v>
      </c>
      <c r="DD29" s="7"/>
      <c r="DE29" s="8">
        <f>ROUND(IF(DA29=0, IF(CY29=0, 0, 1), CY29/DA29),5)</f>
        <v>0</v>
      </c>
    </row>
    <row r="30" spans="1:109" ht="15" thickBot="1" x14ac:dyDescent="0.35">
      <c r="A30" s="2"/>
      <c r="B30" s="2"/>
      <c r="C30" s="2"/>
      <c r="D30" s="2"/>
      <c r="E30" s="2"/>
      <c r="F30" s="2" t="s">
        <v>39</v>
      </c>
      <c r="G30" s="9">
        <v>0</v>
      </c>
      <c r="H30" s="7"/>
      <c r="I30" s="9"/>
      <c r="J30" s="7"/>
      <c r="K30" s="9"/>
      <c r="L30" s="7"/>
      <c r="M30" s="10"/>
      <c r="N30" s="7"/>
      <c r="O30" s="9">
        <v>0</v>
      </c>
      <c r="P30" s="7"/>
      <c r="Q30" s="9"/>
      <c r="R30" s="7"/>
      <c r="S30" s="9"/>
      <c r="T30" s="7"/>
      <c r="U30" s="10"/>
      <c r="V30" s="7"/>
      <c r="W30" s="9">
        <v>0</v>
      </c>
      <c r="X30" s="7"/>
      <c r="Y30" s="9"/>
      <c r="Z30" s="7"/>
      <c r="AA30" s="9"/>
      <c r="AB30" s="7"/>
      <c r="AC30" s="10"/>
      <c r="AD30" s="7"/>
      <c r="AE30" s="9">
        <v>0</v>
      </c>
      <c r="AF30" s="7"/>
      <c r="AG30" s="9"/>
      <c r="AH30" s="7"/>
      <c r="AI30" s="9"/>
      <c r="AJ30" s="7"/>
      <c r="AK30" s="10"/>
      <c r="AL30" s="7"/>
      <c r="AM30" s="9">
        <v>5000</v>
      </c>
      <c r="AN30" s="7"/>
      <c r="AO30" s="9"/>
      <c r="AP30" s="7"/>
      <c r="AQ30" s="9"/>
      <c r="AR30" s="7"/>
      <c r="AS30" s="10"/>
      <c r="AT30" s="7"/>
      <c r="AU30" s="9">
        <v>0</v>
      </c>
      <c r="AV30" s="7"/>
      <c r="AW30" s="9"/>
      <c r="AX30" s="7"/>
      <c r="AY30" s="9"/>
      <c r="AZ30" s="7"/>
      <c r="BA30" s="10"/>
      <c r="BB30" s="7"/>
      <c r="BC30" s="9">
        <v>0</v>
      </c>
      <c r="BD30" s="7"/>
      <c r="BE30" s="7"/>
      <c r="BF30" s="7"/>
      <c r="BG30" s="7"/>
      <c r="BH30" s="7"/>
      <c r="BI30" s="7"/>
      <c r="BJ30" s="7"/>
      <c r="BK30" s="9">
        <v>0</v>
      </c>
      <c r="BL30" s="7"/>
      <c r="BM30" s="7"/>
      <c r="BN30" s="7"/>
      <c r="BO30" s="7"/>
      <c r="BP30" s="7"/>
      <c r="BQ30" s="7"/>
      <c r="BR30" s="7"/>
      <c r="BS30" s="9">
        <v>0</v>
      </c>
      <c r="BT30" s="7"/>
      <c r="BU30" s="7"/>
      <c r="BV30" s="7"/>
      <c r="BW30" s="7"/>
      <c r="BX30" s="7"/>
      <c r="BY30" s="7"/>
      <c r="BZ30" s="7"/>
      <c r="CA30" s="9">
        <v>0</v>
      </c>
      <c r="CB30" s="7"/>
      <c r="CC30" s="7"/>
      <c r="CD30" s="7"/>
      <c r="CE30" s="7"/>
      <c r="CF30" s="7"/>
      <c r="CG30" s="7"/>
      <c r="CH30" s="7"/>
      <c r="CI30" s="9">
        <v>0</v>
      </c>
      <c r="CJ30" s="7"/>
      <c r="CK30" s="7"/>
      <c r="CL30" s="7"/>
      <c r="CM30" s="7"/>
      <c r="CN30" s="7"/>
      <c r="CO30" s="7"/>
      <c r="CP30" s="7"/>
      <c r="CQ30" s="9">
        <v>0</v>
      </c>
      <c r="CR30" s="7"/>
      <c r="CS30" s="7"/>
      <c r="CT30" s="7"/>
      <c r="CU30" s="7"/>
      <c r="CV30" s="7"/>
      <c r="CW30" s="7"/>
      <c r="CX30" s="7"/>
      <c r="CY30" s="9">
        <f>ROUND(G30+O30+W30+AE30+AM30+AU30+BC30+BK30+BS30+CA30+CI30+CQ30,5)</f>
        <v>5000</v>
      </c>
      <c r="CZ30" s="7"/>
      <c r="DA30" s="9"/>
      <c r="DB30" s="7"/>
      <c r="DC30" s="9">
        <f t="shared" si="0"/>
        <v>-5000</v>
      </c>
      <c r="DD30" s="7"/>
      <c r="DE30" s="10">
        <f>ROUND(IF(DA30=0, IF(CY30=0, 0, 1), CY30/DA30),5)</f>
        <v>1</v>
      </c>
    </row>
    <row r="31" spans="1:109" x14ac:dyDescent="0.3">
      <c r="A31" s="2"/>
      <c r="B31" s="2"/>
      <c r="C31" s="2"/>
      <c r="D31" s="2"/>
      <c r="E31" s="2" t="s">
        <v>40</v>
      </c>
      <c r="F31" s="2"/>
      <c r="G31" s="6">
        <f>ROUND(SUM(G27:G30),5)</f>
        <v>0</v>
      </c>
      <c r="H31" s="7"/>
      <c r="I31" s="6">
        <f>ROUND(SUM(I27:I30),5)</f>
        <v>11000</v>
      </c>
      <c r="J31" s="7"/>
      <c r="K31" s="6">
        <f>ROUND((G31-I31),5)</f>
        <v>-11000</v>
      </c>
      <c r="L31" s="7"/>
      <c r="M31" s="8">
        <f>ROUND(IF(I31=0, IF(G31=0, 0, 1), G31/I31),5)</f>
        <v>0</v>
      </c>
      <c r="N31" s="7"/>
      <c r="O31" s="6">
        <f>ROUND(SUM(O27:O30),5)</f>
        <v>0</v>
      </c>
      <c r="P31" s="7"/>
      <c r="Q31" s="6">
        <f>ROUND(SUM(Q27:Q30),5)</f>
        <v>0</v>
      </c>
      <c r="R31" s="7"/>
      <c r="S31" s="6">
        <f>ROUND((O31-Q31),5)</f>
        <v>0</v>
      </c>
      <c r="T31" s="7"/>
      <c r="U31" s="8">
        <f>ROUND(IF(Q31=0, IF(O31=0, 0, 1), O31/Q31),5)</f>
        <v>0</v>
      </c>
      <c r="V31" s="7"/>
      <c r="W31" s="6">
        <f>ROUND(SUM(W27:W30),5)</f>
        <v>0</v>
      </c>
      <c r="X31" s="7"/>
      <c r="Y31" s="6">
        <f>ROUND(SUM(Y27:Y30),5)</f>
        <v>0</v>
      </c>
      <c r="Z31" s="7"/>
      <c r="AA31" s="6">
        <f>ROUND((W31-Y31),5)</f>
        <v>0</v>
      </c>
      <c r="AB31" s="7"/>
      <c r="AC31" s="8">
        <f>ROUND(IF(Y31=0, IF(W31=0, 0, 1), W31/Y31),5)</f>
        <v>0</v>
      </c>
      <c r="AD31" s="7"/>
      <c r="AE31" s="6">
        <f>ROUND(SUM(AE27:AE30),5)</f>
        <v>0</v>
      </c>
      <c r="AF31" s="7"/>
      <c r="AG31" s="6">
        <f>ROUND(SUM(AG27:AG30),5)</f>
        <v>0</v>
      </c>
      <c r="AH31" s="7"/>
      <c r="AI31" s="6">
        <f>ROUND((AE31-AG31),5)</f>
        <v>0</v>
      </c>
      <c r="AJ31" s="7"/>
      <c r="AK31" s="8">
        <f>ROUND(IF(AG31=0, IF(AE31=0, 0, 1), AE31/AG31),5)</f>
        <v>0</v>
      </c>
      <c r="AL31" s="7"/>
      <c r="AM31" s="6">
        <f>ROUND(SUM(AM27:AM30),5)</f>
        <v>5000</v>
      </c>
      <c r="AN31" s="7"/>
      <c r="AO31" s="6">
        <f>ROUND(SUM(AO27:AO30),5)</f>
        <v>0</v>
      </c>
      <c r="AP31" s="7"/>
      <c r="AQ31" s="6">
        <f>ROUND((AM31-AO31),5)</f>
        <v>5000</v>
      </c>
      <c r="AR31" s="7"/>
      <c r="AS31" s="8">
        <f>ROUND(IF(AO31=0, IF(AM31=0, 0, 1), AM31/AO31),5)</f>
        <v>1</v>
      </c>
      <c r="AT31" s="7"/>
      <c r="AU31" s="6">
        <f>ROUND(SUM(AU27:AU30),5)</f>
        <v>0</v>
      </c>
      <c r="AV31" s="7"/>
      <c r="AW31" s="6">
        <f>ROUND(SUM(AW27:AW30),5)</f>
        <v>0</v>
      </c>
      <c r="AX31" s="7"/>
      <c r="AY31" s="6">
        <f>ROUND((AU31-AW31),5)</f>
        <v>0</v>
      </c>
      <c r="AZ31" s="7"/>
      <c r="BA31" s="8">
        <f>ROUND(IF(AW31=0, IF(AU31=0, 0, 1), AU31/AW31),5)</f>
        <v>0</v>
      </c>
      <c r="BB31" s="7"/>
      <c r="BC31" s="6">
        <f>ROUND(SUM(BC27:BC30),5)</f>
        <v>0</v>
      </c>
      <c r="BD31" s="7"/>
      <c r="BE31" s="7"/>
      <c r="BF31" s="7"/>
      <c r="BG31" s="7"/>
      <c r="BH31" s="7"/>
      <c r="BI31" s="7"/>
      <c r="BJ31" s="7"/>
      <c r="BK31" s="6">
        <f>ROUND(SUM(BK27:BK30),5)</f>
        <v>0</v>
      </c>
      <c r="BL31" s="7"/>
      <c r="BM31" s="7"/>
      <c r="BN31" s="7"/>
      <c r="BO31" s="7"/>
      <c r="BP31" s="7"/>
      <c r="BQ31" s="7"/>
      <c r="BR31" s="7"/>
      <c r="BS31" s="6">
        <f>ROUND(SUM(BS27:BS30),5)</f>
        <v>0</v>
      </c>
      <c r="BT31" s="7"/>
      <c r="BU31" s="7"/>
      <c r="BV31" s="7"/>
      <c r="BW31" s="7"/>
      <c r="BX31" s="7"/>
      <c r="BY31" s="7"/>
      <c r="BZ31" s="7"/>
      <c r="CA31" s="6">
        <f>ROUND(SUM(CA27:CA30),5)</f>
        <v>0</v>
      </c>
      <c r="CB31" s="7"/>
      <c r="CC31" s="7"/>
      <c r="CD31" s="7"/>
      <c r="CE31" s="7"/>
      <c r="CF31" s="7"/>
      <c r="CG31" s="7"/>
      <c r="CH31" s="7"/>
      <c r="CI31" s="6">
        <f>ROUND(SUM(CI27:CI30),5)</f>
        <v>0</v>
      </c>
      <c r="CJ31" s="7"/>
      <c r="CK31" s="7"/>
      <c r="CL31" s="7"/>
      <c r="CM31" s="7"/>
      <c r="CN31" s="7"/>
      <c r="CO31" s="7"/>
      <c r="CP31" s="7"/>
      <c r="CQ31" s="6">
        <f>ROUND(SUM(CQ27:CQ30),5)</f>
        <v>0</v>
      </c>
      <c r="CR31" s="7"/>
      <c r="CS31" s="7"/>
      <c r="CT31" s="7"/>
      <c r="CU31" s="7"/>
      <c r="CV31" s="7"/>
      <c r="CW31" s="7"/>
      <c r="CX31" s="7"/>
      <c r="CY31" s="6">
        <f>ROUND(G31+O31+W31+AE31+AM31+AU31+BC31+BK31+BS31+CA31+CI31+CQ31,5)</f>
        <v>5000</v>
      </c>
      <c r="CZ31" s="7"/>
      <c r="DA31" s="6">
        <f>ROUND(I31+Q31+Y31+AG31+AO31+AW31+BE31+BM31+BU31+CC31+CK31+CS31,5)</f>
        <v>11000</v>
      </c>
      <c r="DB31" s="7"/>
      <c r="DC31" s="6">
        <f t="shared" si="0"/>
        <v>6000</v>
      </c>
      <c r="DD31" s="7"/>
      <c r="DE31" s="8">
        <f>ROUND(IF(DA31=0, IF(CY31=0, 0, 1), CY31/DA31),5)</f>
        <v>0.45455000000000001</v>
      </c>
    </row>
    <row r="32" spans="1:109" ht="24" customHeight="1" x14ac:dyDescent="0.3">
      <c r="A32" s="2"/>
      <c r="B32" s="2"/>
      <c r="C32" s="2"/>
      <c r="D32" s="2"/>
      <c r="E32" s="2" t="s">
        <v>41</v>
      </c>
      <c r="F32" s="2"/>
      <c r="G32" s="6">
        <v>0</v>
      </c>
      <c r="H32" s="7"/>
      <c r="I32" s="6">
        <v>20000</v>
      </c>
      <c r="J32" s="7"/>
      <c r="K32" s="6">
        <f>ROUND((G32-I32),5)</f>
        <v>-20000</v>
      </c>
      <c r="L32" s="7"/>
      <c r="M32" s="8">
        <f>ROUND(IF(I32=0, IF(G32=0, 0, 1), G32/I32),5)</f>
        <v>0</v>
      </c>
      <c r="N32" s="7"/>
      <c r="O32" s="6">
        <v>2637</v>
      </c>
      <c r="P32" s="7"/>
      <c r="Q32" s="6">
        <v>0</v>
      </c>
      <c r="R32" s="7"/>
      <c r="S32" s="6">
        <f>ROUND((O32-Q32),5)</f>
        <v>2637</v>
      </c>
      <c r="T32" s="7"/>
      <c r="U32" s="8">
        <f>ROUND(IF(Q32=0, IF(O32=0, 0, 1), O32/Q32),5)</f>
        <v>1</v>
      </c>
      <c r="V32" s="7"/>
      <c r="W32" s="6">
        <v>0</v>
      </c>
      <c r="X32" s="7"/>
      <c r="Y32" s="6">
        <v>0</v>
      </c>
      <c r="Z32" s="7"/>
      <c r="AA32" s="6">
        <f>ROUND((W32-Y32),5)</f>
        <v>0</v>
      </c>
      <c r="AB32" s="7"/>
      <c r="AC32" s="8">
        <f>ROUND(IF(Y32=0, IF(W32=0, 0, 1), W32/Y32),5)</f>
        <v>0</v>
      </c>
      <c r="AD32" s="7"/>
      <c r="AE32" s="6">
        <v>10509.69</v>
      </c>
      <c r="AF32" s="7"/>
      <c r="AG32" s="6">
        <v>0</v>
      </c>
      <c r="AH32" s="7"/>
      <c r="AI32" s="6">
        <f>ROUND((AE32-AG32),5)</f>
        <v>10509.69</v>
      </c>
      <c r="AJ32" s="7"/>
      <c r="AK32" s="8">
        <f>ROUND(IF(AG32=0, IF(AE32=0, 0, 1), AE32/AG32),5)</f>
        <v>1</v>
      </c>
      <c r="AL32" s="7"/>
      <c r="AM32" s="6">
        <v>854.99</v>
      </c>
      <c r="AN32" s="7"/>
      <c r="AO32" s="6">
        <v>0</v>
      </c>
      <c r="AP32" s="7"/>
      <c r="AQ32" s="6">
        <f>ROUND((AM32-AO32),5)</f>
        <v>854.99</v>
      </c>
      <c r="AR32" s="7"/>
      <c r="AS32" s="8">
        <f>ROUND(IF(AO32=0, IF(AM32=0, 0, 1), AM32/AO32),5)</f>
        <v>1</v>
      </c>
      <c r="AT32" s="7"/>
      <c r="AU32" s="6">
        <v>0</v>
      </c>
      <c r="AV32" s="7"/>
      <c r="AW32" s="6">
        <v>0</v>
      </c>
      <c r="AX32" s="7"/>
      <c r="AY32" s="6">
        <f>ROUND((AU32-AW32),5)</f>
        <v>0</v>
      </c>
      <c r="AZ32" s="7"/>
      <c r="BA32" s="8">
        <f>ROUND(IF(AW32=0, IF(AU32=0, 0, 1), AU32/AW32),5)</f>
        <v>0</v>
      </c>
      <c r="BB32" s="7"/>
      <c r="BC32" s="6">
        <v>0</v>
      </c>
      <c r="BD32" s="7"/>
      <c r="BE32" s="7"/>
      <c r="BF32" s="7"/>
      <c r="BG32" s="7"/>
      <c r="BH32" s="7"/>
      <c r="BI32" s="7"/>
      <c r="BJ32" s="7"/>
      <c r="BK32" s="6">
        <v>0</v>
      </c>
      <c r="BL32" s="7"/>
      <c r="BM32" s="7"/>
      <c r="BN32" s="7"/>
      <c r="BO32" s="7"/>
      <c r="BP32" s="7"/>
      <c r="BQ32" s="7"/>
      <c r="BR32" s="7"/>
      <c r="BS32" s="6">
        <v>0</v>
      </c>
      <c r="BT32" s="7"/>
      <c r="BU32" s="7"/>
      <c r="BV32" s="7"/>
      <c r="BW32" s="7"/>
      <c r="BX32" s="7"/>
      <c r="BY32" s="7"/>
      <c r="BZ32" s="7"/>
      <c r="CA32" s="6">
        <v>0</v>
      </c>
      <c r="CB32" s="7"/>
      <c r="CC32" s="7"/>
      <c r="CD32" s="7"/>
      <c r="CE32" s="7"/>
      <c r="CF32" s="7"/>
      <c r="CG32" s="7"/>
      <c r="CH32" s="7"/>
      <c r="CI32" s="6">
        <v>0</v>
      </c>
      <c r="CJ32" s="7"/>
      <c r="CK32" s="7"/>
      <c r="CL32" s="7"/>
      <c r="CM32" s="7"/>
      <c r="CN32" s="7"/>
      <c r="CO32" s="7"/>
      <c r="CP32" s="7"/>
      <c r="CQ32" s="6">
        <v>0</v>
      </c>
      <c r="CR32" s="7"/>
      <c r="CS32" s="7"/>
      <c r="CT32" s="7"/>
      <c r="CU32" s="7"/>
      <c r="CV32" s="7"/>
      <c r="CW32" s="7"/>
      <c r="CX32" s="7"/>
      <c r="CY32" s="6">
        <f>ROUND(G32+O32+W32+AE32+AM32+AU32+BC32+BK32+BS32+CA32+CI32+CQ32,5)</f>
        <v>14001.68</v>
      </c>
      <c r="CZ32" s="7"/>
      <c r="DA32" s="6">
        <f>ROUND(I32+Q32+Y32+AG32+AO32+AW32+BE32+BM32+BU32+CC32+CK32+CS32,5)</f>
        <v>20000</v>
      </c>
      <c r="DB32" s="7"/>
      <c r="DC32" s="6">
        <f t="shared" si="0"/>
        <v>5998.32</v>
      </c>
      <c r="DD32" s="7"/>
      <c r="DE32" s="8">
        <f>ROUND(IF(DA32=0, IF(CY32=0, 0, 1), CY32/DA32),5)</f>
        <v>0.70008000000000004</v>
      </c>
    </row>
    <row r="33" spans="1:109" x14ac:dyDescent="0.3">
      <c r="A33" s="2"/>
      <c r="B33" s="2"/>
      <c r="C33" s="2"/>
      <c r="D33" s="2"/>
      <c r="E33" s="2" t="s">
        <v>42</v>
      </c>
      <c r="F33" s="2"/>
      <c r="G33" s="6">
        <v>0</v>
      </c>
      <c r="H33" s="7"/>
      <c r="I33" s="6">
        <v>200</v>
      </c>
      <c r="J33" s="7"/>
      <c r="K33" s="6">
        <f>ROUND((G33-I33),5)</f>
        <v>-200</v>
      </c>
      <c r="L33" s="7"/>
      <c r="M33" s="8">
        <f>ROUND(IF(I33=0, IF(G33=0, 0, 1), G33/I33),5)</f>
        <v>0</v>
      </c>
      <c r="N33" s="7"/>
      <c r="O33" s="6">
        <v>200</v>
      </c>
      <c r="P33" s="7"/>
      <c r="Q33" s="6">
        <v>0</v>
      </c>
      <c r="R33" s="7"/>
      <c r="S33" s="6">
        <f>ROUND((O33-Q33),5)</f>
        <v>200</v>
      </c>
      <c r="T33" s="7"/>
      <c r="U33" s="8">
        <f>ROUND(IF(Q33=0, IF(O33=0, 0, 1), O33/Q33),5)</f>
        <v>1</v>
      </c>
      <c r="V33" s="7"/>
      <c r="W33" s="6">
        <v>0</v>
      </c>
      <c r="X33" s="7"/>
      <c r="Y33" s="6">
        <v>0</v>
      </c>
      <c r="Z33" s="7"/>
      <c r="AA33" s="6">
        <f>ROUND((W33-Y33),5)</f>
        <v>0</v>
      </c>
      <c r="AB33" s="7"/>
      <c r="AC33" s="8">
        <f>ROUND(IF(Y33=0, IF(W33=0, 0, 1), W33/Y33),5)</f>
        <v>0</v>
      </c>
      <c r="AD33" s="7"/>
      <c r="AE33" s="6">
        <v>0</v>
      </c>
      <c r="AF33" s="7"/>
      <c r="AG33" s="6">
        <v>0</v>
      </c>
      <c r="AH33" s="7"/>
      <c r="AI33" s="6">
        <f>ROUND((AE33-AG33),5)</f>
        <v>0</v>
      </c>
      <c r="AJ33" s="7"/>
      <c r="AK33" s="8">
        <f>ROUND(IF(AG33=0, IF(AE33=0, 0, 1), AE33/AG33),5)</f>
        <v>0</v>
      </c>
      <c r="AL33" s="7"/>
      <c r="AM33" s="6">
        <v>0</v>
      </c>
      <c r="AN33" s="7"/>
      <c r="AO33" s="6">
        <v>0</v>
      </c>
      <c r="AP33" s="7"/>
      <c r="AQ33" s="6">
        <f>ROUND((AM33-AO33),5)</f>
        <v>0</v>
      </c>
      <c r="AR33" s="7"/>
      <c r="AS33" s="8">
        <f>ROUND(IF(AO33=0, IF(AM33=0, 0, 1), AM33/AO33),5)</f>
        <v>0</v>
      </c>
      <c r="AT33" s="7"/>
      <c r="AU33" s="6">
        <v>0</v>
      </c>
      <c r="AV33" s="7"/>
      <c r="AW33" s="6">
        <v>0</v>
      </c>
      <c r="AX33" s="7"/>
      <c r="AY33" s="6">
        <f>ROUND((AU33-AW33),5)</f>
        <v>0</v>
      </c>
      <c r="AZ33" s="7"/>
      <c r="BA33" s="8">
        <f>ROUND(IF(AW33=0, IF(AU33=0, 0, 1), AU33/AW33),5)</f>
        <v>0</v>
      </c>
      <c r="BB33" s="7"/>
      <c r="BC33" s="6">
        <v>0</v>
      </c>
      <c r="BD33" s="7"/>
      <c r="BE33" s="7"/>
      <c r="BF33" s="7"/>
      <c r="BG33" s="7"/>
      <c r="BH33" s="7"/>
      <c r="BI33" s="7"/>
      <c r="BJ33" s="7"/>
      <c r="BK33" s="6">
        <v>0</v>
      </c>
      <c r="BL33" s="7"/>
      <c r="BM33" s="7"/>
      <c r="BN33" s="7"/>
      <c r="BO33" s="7"/>
      <c r="BP33" s="7"/>
      <c r="BQ33" s="7"/>
      <c r="BR33" s="7"/>
      <c r="BS33" s="6">
        <v>0</v>
      </c>
      <c r="BT33" s="7"/>
      <c r="BU33" s="7"/>
      <c r="BV33" s="7"/>
      <c r="BW33" s="7"/>
      <c r="BX33" s="7"/>
      <c r="BY33" s="7"/>
      <c r="BZ33" s="7"/>
      <c r="CA33" s="6">
        <v>0</v>
      </c>
      <c r="CB33" s="7"/>
      <c r="CC33" s="7"/>
      <c r="CD33" s="7"/>
      <c r="CE33" s="7"/>
      <c r="CF33" s="7"/>
      <c r="CG33" s="7"/>
      <c r="CH33" s="7"/>
      <c r="CI33" s="6">
        <v>0</v>
      </c>
      <c r="CJ33" s="7"/>
      <c r="CK33" s="7"/>
      <c r="CL33" s="7"/>
      <c r="CM33" s="7"/>
      <c r="CN33" s="7"/>
      <c r="CO33" s="7"/>
      <c r="CP33" s="7"/>
      <c r="CQ33" s="6">
        <v>0</v>
      </c>
      <c r="CR33" s="7"/>
      <c r="CS33" s="7"/>
      <c r="CT33" s="7"/>
      <c r="CU33" s="7"/>
      <c r="CV33" s="7"/>
      <c r="CW33" s="7"/>
      <c r="CX33" s="7"/>
      <c r="CY33" s="6">
        <f>ROUND(G33+O33+W33+AE33+AM33+AU33+BC33+BK33+BS33+CA33+CI33+CQ33,5)</f>
        <v>200</v>
      </c>
      <c r="CZ33" s="7"/>
      <c r="DA33" s="6">
        <f>ROUND(I33+Q33+Y33+AG33+AO33+AW33+BE33+BM33+BU33+CC33+CK33+CS33,5)</f>
        <v>200</v>
      </c>
      <c r="DB33" s="7"/>
      <c r="DC33" s="6">
        <f t="shared" si="0"/>
        <v>0</v>
      </c>
      <c r="DD33" s="7"/>
      <c r="DE33" s="8">
        <f>ROUND(IF(DA33=0, IF(CY33=0, 0, 1), CY33/DA33),5)</f>
        <v>1</v>
      </c>
    </row>
    <row r="34" spans="1:109" x14ac:dyDescent="0.3">
      <c r="A34" s="2"/>
      <c r="B34" s="2"/>
      <c r="C34" s="2"/>
      <c r="D34" s="2"/>
      <c r="E34" s="2" t="s">
        <v>43</v>
      </c>
      <c r="F34" s="2"/>
      <c r="G34" s="6">
        <v>0</v>
      </c>
      <c r="H34" s="7"/>
      <c r="I34" s="6"/>
      <c r="J34" s="7"/>
      <c r="K34" s="6"/>
      <c r="L34" s="7"/>
      <c r="M34" s="8"/>
      <c r="N34" s="7"/>
      <c r="O34" s="6">
        <v>0</v>
      </c>
      <c r="P34" s="7"/>
      <c r="Q34" s="6"/>
      <c r="R34" s="7"/>
      <c r="S34" s="6"/>
      <c r="T34" s="7"/>
      <c r="U34" s="8"/>
      <c r="V34" s="7"/>
      <c r="W34" s="6">
        <v>0</v>
      </c>
      <c r="X34" s="7"/>
      <c r="Y34" s="6"/>
      <c r="Z34" s="7"/>
      <c r="AA34" s="6"/>
      <c r="AB34" s="7"/>
      <c r="AC34" s="8"/>
      <c r="AD34" s="7"/>
      <c r="AE34" s="6">
        <v>37267.480000000003</v>
      </c>
      <c r="AF34" s="7"/>
      <c r="AG34" s="6"/>
      <c r="AH34" s="7"/>
      <c r="AI34" s="6"/>
      <c r="AJ34" s="7"/>
      <c r="AK34" s="8"/>
      <c r="AL34" s="7"/>
      <c r="AM34" s="6">
        <v>0</v>
      </c>
      <c r="AN34" s="7"/>
      <c r="AO34" s="6"/>
      <c r="AP34" s="7"/>
      <c r="AQ34" s="6"/>
      <c r="AR34" s="7"/>
      <c r="AS34" s="8"/>
      <c r="AT34" s="7"/>
      <c r="AU34" s="6">
        <v>0</v>
      </c>
      <c r="AV34" s="7"/>
      <c r="AW34" s="6"/>
      <c r="AX34" s="7"/>
      <c r="AY34" s="6"/>
      <c r="AZ34" s="7"/>
      <c r="BA34" s="8"/>
      <c r="BB34" s="7"/>
      <c r="BC34" s="6">
        <v>0</v>
      </c>
      <c r="BD34" s="7"/>
      <c r="BE34" s="7"/>
      <c r="BF34" s="7"/>
      <c r="BG34" s="7"/>
      <c r="BH34" s="7"/>
      <c r="BI34" s="7"/>
      <c r="BJ34" s="7"/>
      <c r="BK34" s="6">
        <v>0</v>
      </c>
      <c r="BL34" s="7"/>
      <c r="BM34" s="7"/>
      <c r="BN34" s="7"/>
      <c r="BO34" s="7"/>
      <c r="BP34" s="7"/>
      <c r="BQ34" s="7"/>
      <c r="BR34" s="7"/>
      <c r="BS34" s="6">
        <v>0</v>
      </c>
      <c r="BT34" s="7"/>
      <c r="BU34" s="7"/>
      <c r="BV34" s="7"/>
      <c r="BW34" s="7"/>
      <c r="BX34" s="7"/>
      <c r="BY34" s="7"/>
      <c r="BZ34" s="7"/>
      <c r="CA34" s="6">
        <v>0</v>
      </c>
      <c r="CB34" s="7"/>
      <c r="CC34" s="7"/>
      <c r="CD34" s="7"/>
      <c r="CE34" s="7"/>
      <c r="CF34" s="7"/>
      <c r="CG34" s="7"/>
      <c r="CH34" s="7"/>
      <c r="CI34" s="6">
        <v>0</v>
      </c>
      <c r="CJ34" s="7"/>
      <c r="CK34" s="7"/>
      <c r="CL34" s="7"/>
      <c r="CM34" s="7"/>
      <c r="CN34" s="7"/>
      <c r="CO34" s="7"/>
      <c r="CP34" s="7"/>
      <c r="CQ34" s="6">
        <v>0</v>
      </c>
      <c r="CR34" s="7"/>
      <c r="CS34" s="7"/>
      <c r="CT34" s="7"/>
      <c r="CU34" s="7"/>
      <c r="CV34" s="7"/>
      <c r="CW34" s="7"/>
      <c r="CX34" s="7"/>
      <c r="CY34" s="6">
        <f>ROUND(G34+O34+W34+AE34+AM34+AU34+BC34+BK34+BS34+CA34+CI34+CQ34,5)</f>
        <v>37267.480000000003</v>
      </c>
      <c r="CZ34" s="7"/>
      <c r="DA34" s="6"/>
      <c r="DB34" s="7"/>
      <c r="DC34" s="6">
        <f t="shared" si="0"/>
        <v>-37267.480000000003</v>
      </c>
      <c r="DD34" s="7"/>
      <c r="DE34" s="8">
        <f>ROUND(IF(DA34=0, IF(CY34=0, 0, 1), CY34/DA34),5)</f>
        <v>1</v>
      </c>
    </row>
    <row r="35" spans="1:109" x14ac:dyDescent="0.3">
      <c r="A35" s="2"/>
      <c r="B35" s="2"/>
      <c r="C35" s="2"/>
      <c r="D35" s="2"/>
      <c r="E35" s="2" t="s">
        <v>44</v>
      </c>
      <c r="F35" s="2"/>
      <c r="G35" s="6">
        <v>0</v>
      </c>
      <c r="H35" s="7"/>
      <c r="I35" s="6">
        <v>100</v>
      </c>
      <c r="J35" s="7"/>
      <c r="K35" s="6">
        <f>ROUND((G35-I35),5)</f>
        <v>-100</v>
      </c>
      <c r="L35" s="7"/>
      <c r="M35" s="8">
        <f>ROUND(IF(I35=0, IF(G35=0, 0, 1), G35/I35),5)</f>
        <v>0</v>
      </c>
      <c r="N35" s="7"/>
      <c r="O35" s="6">
        <v>0</v>
      </c>
      <c r="P35" s="7"/>
      <c r="Q35" s="6">
        <v>0</v>
      </c>
      <c r="R35" s="7"/>
      <c r="S35" s="6">
        <f>ROUND((O35-Q35),5)</f>
        <v>0</v>
      </c>
      <c r="T35" s="7"/>
      <c r="U35" s="8">
        <f>ROUND(IF(Q35=0, IF(O35=0, 0, 1), O35/Q35),5)</f>
        <v>0</v>
      </c>
      <c r="V35" s="7"/>
      <c r="W35" s="6">
        <v>0</v>
      </c>
      <c r="X35" s="7"/>
      <c r="Y35" s="6">
        <v>0</v>
      </c>
      <c r="Z35" s="7"/>
      <c r="AA35" s="6">
        <f>ROUND((W35-Y35),5)</f>
        <v>0</v>
      </c>
      <c r="AB35" s="7"/>
      <c r="AC35" s="8">
        <f>ROUND(IF(Y35=0, IF(W35=0, 0, 1), W35/Y35),5)</f>
        <v>0</v>
      </c>
      <c r="AD35" s="7"/>
      <c r="AE35" s="6">
        <v>0</v>
      </c>
      <c r="AF35" s="7"/>
      <c r="AG35" s="6">
        <v>0</v>
      </c>
      <c r="AH35" s="7"/>
      <c r="AI35" s="6">
        <f>ROUND((AE35-AG35),5)</f>
        <v>0</v>
      </c>
      <c r="AJ35" s="7"/>
      <c r="AK35" s="8">
        <f>ROUND(IF(AG35=0, IF(AE35=0, 0, 1), AE35/AG35),5)</f>
        <v>0</v>
      </c>
      <c r="AL35" s="7"/>
      <c r="AM35" s="6">
        <v>0</v>
      </c>
      <c r="AN35" s="7"/>
      <c r="AO35" s="6">
        <v>0</v>
      </c>
      <c r="AP35" s="7"/>
      <c r="AQ35" s="6">
        <f>ROUND((AM35-AO35),5)</f>
        <v>0</v>
      </c>
      <c r="AR35" s="7"/>
      <c r="AS35" s="8">
        <f>ROUND(IF(AO35=0, IF(AM35=0, 0, 1), AM35/AO35),5)</f>
        <v>0</v>
      </c>
      <c r="AT35" s="7"/>
      <c r="AU35" s="6">
        <v>0</v>
      </c>
      <c r="AV35" s="7"/>
      <c r="AW35" s="6">
        <v>0</v>
      </c>
      <c r="AX35" s="7"/>
      <c r="AY35" s="6">
        <f>ROUND((AU35-AW35),5)</f>
        <v>0</v>
      </c>
      <c r="AZ35" s="7"/>
      <c r="BA35" s="8">
        <f>ROUND(IF(AW35=0, IF(AU35=0, 0, 1), AU35/AW35),5)</f>
        <v>0</v>
      </c>
      <c r="BB35" s="7"/>
      <c r="BC35" s="6">
        <v>0</v>
      </c>
      <c r="BD35" s="7"/>
      <c r="BE35" s="7"/>
      <c r="BF35" s="7"/>
      <c r="BG35" s="7"/>
      <c r="BH35" s="7"/>
      <c r="BI35" s="7"/>
      <c r="BJ35" s="7"/>
      <c r="BK35" s="6">
        <v>0</v>
      </c>
      <c r="BL35" s="7"/>
      <c r="BM35" s="7"/>
      <c r="BN35" s="7"/>
      <c r="BO35" s="7"/>
      <c r="BP35" s="7"/>
      <c r="BQ35" s="7"/>
      <c r="BR35" s="7"/>
      <c r="BS35" s="6">
        <v>0</v>
      </c>
      <c r="BT35" s="7"/>
      <c r="BU35" s="7"/>
      <c r="BV35" s="7"/>
      <c r="BW35" s="7"/>
      <c r="BX35" s="7"/>
      <c r="BY35" s="7"/>
      <c r="BZ35" s="7"/>
      <c r="CA35" s="6">
        <v>0</v>
      </c>
      <c r="CB35" s="7"/>
      <c r="CC35" s="7"/>
      <c r="CD35" s="7"/>
      <c r="CE35" s="7"/>
      <c r="CF35" s="7"/>
      <c r="CG35" s="7"/>
      <c r="CH35" s="7"/>
      <c r="CI35" s="6">
        <v>0</v>
      </c>
      <c r="CJ35" s="7"/>
      <c r="CK35" s="7"/>
      <c r="CL35" s="7"/>
      <c r="CM35" s="7"/>
      <c r="CN35" s="7"/>
      <c r="CO35" s="7"/>
      <c r="CP35" s="7"/>
      <c r="CQ35" s="6">
        <v>0</v>
      </c>
      <c r="CR35" s="7"/>
      <c r="CS35" s="7"/>
      <c r="CT35" s="7"/>
      <c r="CU35" s="7"/>
      <c r="CV35" s="7"/>
      <c r="CW35" s="7"/>
      <c r="CX35" s="7"/>
      <c r="CY35" s="6">
        <f>ROUND(G35+O35+W35+AE35+AM35+AU35+BC35+BK35+BS35+CA35+CI35+CQ35,5)</f>
        <v>0</v>
      </c>
      <c r="CZ35" s="7"/>
      <c r="DA35" s="6">
        <f>ROUND(I35+Q35+Y35+AG35+AO35+AW35+BE35+BM35+BU35+CC35+CK35+CS35,5)</f>
        <v>100</v>
      </c>
      <c r="DB35" s="7"/>
      <c r="DC35" s="6">
        <f t="shared" si="0"/>
        <v>100</v>
      </c>
      <c r="DD35" s="7"/>
      <c r="DE35" s="8">
        <f>ROUND(IF(DA35=0, IF(CY35=0, 0, 1), CY35/DA35),5)</f>
        <v>0</v>
      </c>
    </row>
    <row r="36" spans="1:109" x14ac:dyDescent="0.3">
      <c r="A36" s="2"/>
      <c r="B36" s="2"/>
      <c r="C36" s="2"/>
      <c r="D36" s="2"/>
      <c r="E36" s="2" t="s">
        <v>45</v>
      </c>
      <c r="F36" s="2"/>
      <c r="G36" s="6">
        <v>0</v>
      </c>
      <c r="H36" s="7"/>
      <c r="I36" s="6">
        <v>9000</v>
      </c>
      <c r="J36" s="7"/>
      <c r="K36" s="6">
        <f>ROUND((G36-I36),5)</f>
        <v>-9000</v>
      </c>
      <c r="L36" s="7"/>
      <c r="M36" s="8">
        <f>ROUND(IF(I36=0, IF(G36=0, 0, 1), G36/I36),5)</f>
        <v>0</v>
      </c>
      <c r="N36" s="7"/>
      <c r="O36" s="6">
        <v>0</v>
      </c>
      <c r="P36" s="7"/>
      <c r="Q36" s="6">
        <v>0</v>
      </c>
      <c r="R36" s="7"/>
      <c r="S36" s="6">
        <f>ROUND((O36-Q36),5)</f>
        <v>0</v>
      </c>
      <c r="T36" s="7"/>
      <c r="U36" s="8">
        <f>ROUND(IF(Q36=0, IF(O36=0, 0, 1), O36/Q36),5)</f>
        <v>0</v>
      </c>
      <c r="V36" s="7"/>
      <c r="W36" s="6">
        <v>0</v>
      </c>
      <c r="X36" s="7"/>
      <c r="Y36" s="6">
        <v>0</v>
      </c>
      <c r="Z36" s="7"/>
      <c r="AA36" s="6">
        <f>ROUND((W36-Y36),5)</f>
        <v>0</v>
      </c>
      <c r="AB36" s="7"/>
      <c r="AC36" s="8">
        <f>ROUND(IF(Y36=0, IF(W36=0, 0, 1), W36/Y36),5)</f>
        <v>0</v>
      </c>
      <c r="AD36" s="7"/>
      <c r="AE36" s="6">
        <v>6725</v>
      </c>
      <c r="AF36" s="7"/>
      <c r="AG36" s="6">
        <v>0</v>
      </c>
      <c r="AH36" s="7"/>
      <c r="AI36" s="6">
        <f>ROUND((AE36-AG36),5)</f>
        <v>6725</v>
      </c>
      <c r="AJ36" s="7"/>
      <c r="AK36" s="8">
        <f>ROUND(IF(AG36=0, IF(AE36=0, 0, 1), AE36/AG36),5)</f>
        <v>1</v>
      </c>
      <c r="AL36" s="7"/>
      <c r="AM36" s="6">
        <v>0</v>
      </c>
      <c r="AN36" s="7"/>
      <c r="AO36" s="6">
        <v>0</v>
      </c>
      <c r="AP36" s="7"/>
      <c r="AQ36" s="6">
        <f>ROUND((AM36-AO36),5)</f>
        <v>0</v>
      </c>
      <c r="AR36" s="7"/>
      <c r="AS36" s="8">
        <f>ROUND(IF(AO36=0, IF(AM36=0, 0, 1), AM36/AO36),5)</f>
        <v>0</v>
      </c>
      <c r="AT36" s="7"/>
      <c r="AU36" s="6">
        <v>0</v>
      </c>
      <c r="AV36" s="7"/>
      <c r="AW36" s="6">
        <v>0</v>
      </c>
      <c r="AX36" s="7"/>
      <c r="AY36" s="6">
        <f>ROUND((AU36-AW36),5)</f>
        <v>0</v>
      </c>
      <c r="AZ36" s="7"/>
      <c r="BA36" s="8">
        <f>ROUND(IF(AW36=0, IF(AU36=0, 0, 1), AU36/AW36),5)</f>
        <v>0</v>
      </c>
      <c r="BB36" s="7"/>
      <c r="BC36" s="6">
        <v>0</v>
      </c>
      <c r="BD36" s="7"/>
      <c r="BE36" s="7"/>
      <c r="BF36" s="7"/>
      <c r="BG36" s="7"/>
      <c r="BH36" s="7"/>
      <c r="BI36" s="7"/>
      <c r="BJ36" s="7"/>
      <c r="BK36" s="6">
        <v>0</v>
      </c>
      <c r="BL36" s="7"/>
      <c r="BM36" s="7"/>
      <c r="BN36" s="7"/>
      <c r="BO36" s="7"/>
      <c r="BP36" s="7"/>
      <c r="BQ36" s="7"/>
      <c r="BR36" s="7"/>
      <c r="BS36" s="6">
        <v>0</v>
      </c>
      <c r="BT36" s="7"/>
      <c r="BU36" s="7"/>
      <c r="BV36" s="7"/>
      <c r="BW36" s="7"/>
      <c r="BX36" s="7"/>
      <c r="BY36" s="7"/>
      <c r="BZ36" s="7"/>
      <c r="CA36" s="6">
        <v>0</v>
      </c>
      <c r="CB36" s="7"/>
      <c r="CC36" s="7"/>
      <c r="CD36" s="7"/>
      <c r="CE36" s="7"/>
      <c r="CF36" s="7"/>
      <c r="CG36" s="7"/>
      <c r="CH36" s="7"/>
      <c r="CI36" s="6">
        <v>0</v>
      </c>
      <c r="CJ36" s="7"/>
      <c r="CK36" s="7"/>
      <c r="CL36" s="7"/>
      <c r="CM36" s="7"/>
      <c r="CN36" s="7"/>
      <c r="CO36" s="7"/>
      <c r="CP36" s="7"/>
      <c r="CQ36" s="6">
        <v>0</v>
      </c>
      <c r="CR36" s="7"/>
      <c r="CS36" s="7"/>
      <c r="CT36" s="7"/>
      <c r="CU36" s="7"/>
      <c r="CV36" s="7"/>
      <c r="CW36" s="7"/>
      <c r="CX36" s="7"/>
      <c r="CY36" s="6">
        <f>ROUND(G36+O36+W36+AE36+AM36+AU36+BC36+BK36+BS36+CA36+CI36+CQ36,5)</f>
        <v>6725</v>
      </c>
      <c r="CZ36" s="7"/>
      <c r="DA36" s="6">
        <f>ROUND(I36+Q36+Y36+AG36+AO36+AW36+BE36+BM36+BU36+CC36+CK36+CS36,5)</f>
        <v>9000</v>
      </c>
      <c r="DB36" s="7"/>
      <c r="DC36" s="6">
        <f t="shared" si="0"/>
        <v>2275</v>
      </c>
      <c r="DD36" s="7"/>
      <c r="DE36" s="8">
        <f>ROUND(IF(DA36=0, IF(CY36=0, 0, 1), CY36/DA36),5)</f>
        <v>0.74722</v>
      </c>
    </row>
    <row r="37" spans="1:109" hidden="1" x14ac:dyDescent="0.3">
      <c r="A37" s="2"/>
      <c r="B37" s="2"/>
      <c r="C37" s="2"/>
      <c r="D37" s="2"/>
      <c r="E37" s="2" t="s">
        <v>46</v>
      </c>
      <c r="F37" s="2"/>
      <c r="G37" s="6"/>
      <c r="H37" s="7"/>
      <c r="I37" s="6"/>
      <c r="J37" s="7"/>
      <c r="K37" s="6"/>
      <c r="L37" s="7"/>
      <c r="M37" s="8"/>
      <c r="N37" s="7"/>
      <c r="O37" s="6"/>
      <c r="P37" s="7"/>
      <c r="Q37" s="6"/>
      <c r="R37" s="7"/>
      <c r="S37" s="6"/>
      <c r="T37" s="7"/>
      <c r="U37" s="8"/>
      <c r="V37" s="7"/>
      <c r="W37" s="6"/>
      <c r="X37" s="7"/>
      <c r="Y37" s="6"/>
      <c r="Z37" s="7"/>
      <c r="AA37" s="6"/>
      <c r="AB37" s="7"/>
      <c r="AC37" s="8"/>
      <c r="AD37" s="7"/>
      <c r="AE37" s="6"/>
      <c r="AF37" s="7"/>
      <c r="AG37" s="6"/>
      <c r="AH37" s="7"/>
      <c r="AI37" s="6"/>
      <c r="AJ37" s="7"/>
      <c r="AK37" s="8"/>
      <c r="AL37" s="7"/>
      <c r="AM37" s="6"/>
      <c r="AN37" s="7"/>
      <c r="AO37" s="6"/>
      <c r="AP37" s="7"/>
      <c r="AQ37" s="6"/>
      <c r="AR37" s="7"/>
      <c r="AS37" s="8"/>
      <c r="AT37" s="7"/>
      <c r="AU37" s="6"/>
      <c r="AV37" s="7"/>
      <c r="AW37" s="6"/>
      <c r="AX37" s="7"/>
      <c r="AY37" s="6"/>
      <c r="AZ37" s="7"/>
      <c r="BA37" s="8"/>
      <c r="BB37" s="7"/>
      <c r="BC37" s="6"/>
      <c r="BD37" s="7"/>
      <c r="BE37" s="7"/>
      <c r="BF37" s="7"/>
      <c r="BG37" s="7"/>
      <c r="BH37" s="7"/>
      <c r="BI37" s="7"/>
      <c r="BJ37" s="7"/>
      <c r="BK37" s="6"/>
      <c r="BL37" s="7"/>
      <c r="BM37" s="7"/>
      <c r="BN37" s="7"/>
      <c r="BO37" s="7"/>
      <c r="BP37" s="7"/>
      <c r="BQ37" s="7"/>
      <c r="BR37" s="7"/>
      <c r="BS37" s="6"/>
      <c r="BT37" s="7"/>
      <c r="BU37" s="7"/>
      <c r="BV37" s="7"/>
      <c r="BW37" s="7"/>
      <c r="BX37" s="7"/>
      <c r="BY37" s="7"/>
      <c r="BZ37" s="7"/>
      <c r="CA37" s="6"/>
      <c r="CB37" s="7"/>
      <c r="CC37" s="7"/>
      <c r="CD37" s="7"/>
      <c r="CE37" s="7"/>
      <c r="CF37" s="7"/>
      <c r="CG37" s="7"/>
      <c r="CH37" s="7"/>
      <c r="CI37" s="6"/>
      <c r="CJ37" s="7"/>
      <c r="CK37" s="7"/>
      <c r="CL37" s="7"/>
      <c r="CM37" s="7"/>
      <c r="CN37" s="7"/>
      <c r="CO37" s="7"/>
      <c r="CP37" s="7"/>
      <c r="CQ37" s="6"/>
      <c r="CR37" s="7"/>
      <c r="CS37" s="7"/>
      <c r="CT37" s="7"/>
      <c r="CU37" s="7"/>
      <c r="CV37" s="7"/>
      <c r="CW37" s="7"/>
      <c r="CX37" s="7"/>
      <c r="CY37" s="6"/>
      <c r="CZ37" s="7"/>
      <c r="DA37" s="6"/>
      <c r="DB37" s="7"/>
      <c r="DC37" s="6">
        <f t="shared" si="0"/>
        <v>0</v>
      </c>
      <c r="DD37" s="7"/>
      <c r="DE37" s="8"/>
    </row>
    <row r="38" spans="1:109" hidden="1" x14ac:dyDescent="0.3">
      <c r="A38" s="2"/>
      <c r="B38" s="2"/>
      <c r="C38" s="2"/>
      <c r="D38" s="2"/>
      <c r="E38" s="2"/>
      <c r="F38" s="2" t="s">
        <v>47</v>
      </c>
      <c r="G38" s="6">
        <v>0</v>
      </c>
      <c r="H38" s="7"/>
      <c r="I38" s="6">
        <v>1000</v>
      </c>
      <c r="J38" s="7"/>
      <c r="K38" s="6">
        <f>ROUND((G38-I38),5)</f>
        <v>-1000</v>
      </c>
      <c r="L38" s="7"/>
      <c r="M38" s="8">
        <f>ROUND(IF(I38=0, IF(G38=0, 0, 1), G38/I38),5)</f>
        <v>0</v>
      </c>
      <c r="N38" s="7"/>
      <c r="O38" s="6">
        <v>5.5</v>
      </c>
      <c r="P38" s="7"/>
      <c r="Q38" s="6">
        <v>0</v>
      </c>
      <c r="R38" s="7"/>
      <c r="S38" s="6">
        <f>ROUND((O38-Q38),5)</f>
        <v>5.5</v>
      </c>
      <c r="T38" s="7"/>
      <c r="U38" s="8">
        <f>ROUND(IF(Q38=0, IF(O38=0, 0, 1), O38/Q38),5)</f>
        <v>1</v>
      </c>
      <c r="V38" s="7"/>
      <c r="W38" s="6">
        <v>0</v>
      </c>
      <c r="X38" s="7"/>
      <c r="Y38" s="6">
        <v>0</v>
      </c>
      <c r="Z38" s="7"/>
      <c r="AA38" s="6">
        <f>ROUND((W38-Y38),5)</f>
        <v>0</v>
      </c>
      <c r="AB38" s="7"/>
      <c r="AC38" s="8">
        <f>ROUND(IF(Y38=0, IF(W38=0, 0, 1), W38/Y38),5)</f>
        <v>0</v>
      </c>
      <c r="AD38" s="7"/>
      <c r="AE38" s="6">
        <v>4.75</v>
      </c>
      <c r="AF38" s="7"/>
      <c r="AG38" s="6">
        <v>0</v>
      </c>
      <c r="AH38" s="7"/>
      <c r="AI38" s="6">
        <f>ROUND((AE38-AG38),5)</f>
        <v>4.75</v>
      </c>
      <c r="AJ38" s="7"/>
      <c r="AK38" s="8">
        <f>ROUND(IF(AG38=0, IF(AE38=0, 0, 1), AE38/AG38),5)</f>
        <v>1</v>
      </c>
      <c r="AL38" s="7"/>
      <c r="AM38" s="6">
        <v>5.4</v>
      </c>
      <c r="AN38" s="7"/>
      <c r="AO38" s="6">
        <v>0</v>
      </c>
      <c r="AP38" s="7"/>
      <c r="AQ38" s="6">
        <f>ROUND((AM38-AO38),5)</f>
        <v>5.4</v>
      </c>
      <c r="AR38" s="7"/>
      <c r="AS38" s="8">
        <f>ROUND(IF(AO38=0, IF(AM38=0, 0, 1), AM38/AO38),5)</f>
        <v>1</v>
      </c>
      <c r="AT38" s="7"/>
      <c r="AU38" s="6">
        <v>0</v>
      </c>
      <c r="AV38" s="7"/>
      <c r="AW38" s="6">
        <v>0</v>
      </c>
      <c r="AX38" s="7"/>
      <c r="AY38" s="6">
        <f>ROUND((AU38-AW38),5)</f>
        <v>0</v>
      </c>
      <c r="AZ38" s="7"/>
      <c r="BA38" s="8">
        <f>ROUND(IF(AW38=0, IF(AU38=0, 0, 1), AU38/AW38),5)</f>
        <v>0</v>
      </c>
      <c r="BB38" s="7"/>
      <c r="BC38" s="6">
        <v>0</v>
      </c>
      <c r="BD38" s="7"/>
      <c r="BE38" s="7"/>
      <c r="BF38" s="7"/>
      <c r="BG38" s="7"/>
      <c r="BH38" s="7"/>
      <c r="BI38" s="7"/>
      <c r="BJ38" s="7"/>
      <c r="BK38" s="6">
        <v>0</v>
      </c>
      <c r="BL38" s="7"/>
      <c r="BM38" s="7"/>
      <c r="BN38" s="7"/>
      <c r="BO38" s="7"/>
      <c r="BP38" s="7"/>
      <c r="BQ38" s="7"/>
      <c r="BR38" s="7"/>
      <c r="BS38" s="6">
        <v>0</v>
      </c>
      <c r="BT38" s="7"/>
      <c r="BU38" s="7"/>
      <c r="BV38" s="7"/>
      <c r="BW38" s="7"/>
      <c r="BX38" s="7"/>
      <c r="BY38" s="7"/>
      <c r="BZ38" s="7"/>
      <c r="CA38" s="6">
        <v>0</v>
      </c>
      <c r="CB38" s="7"/>
      <c r="CC38" s="7"/>
      <c r="CD38" s="7"/>
      <c r="CE38" s="7"/>
      <c r="CF38" s="7"/>
      <c r="CG38" s="7"/>
      <c r="CH38" s="7"/>
      <c r="CI38" s="6">
        <v>0</v>
      </c>
      <c r="CJ38" s="7"/>
      <c r="CK38" s="7"/>
      <c r="CL38" s="7"/>
      <c r="CM38" s="7"/>
      <c r="CN38" s="7"/>
      <c r="CO38" s="7"/>
      <c r="CP38" s="7"/>
      <c r="CQ38" s="6">
        <v>0</v>
      </c>
      <c r="CR38" s="7"/>
      <c r="CS38" s="7"/>
      <c r="CT38" s="7"/>
      <c r="CU38" s="7"/>
      <c r="CV38" s="7"/>
      <c r="CW38" s="7"/>
      <c r="CX38" s="7"/>
      <c r="CY38" s="6">
        <f>ROUND(G38+O38+W38+AE38+AM38+AU38+BC38+BK38+BS38+CA38+CI38+CQ38,5)</f>
        <v>15.65</v>
      </c>
      <c r="CZ38" s="7"/>
      <c r="DA38" s="6">
        <f>ROUND(I38+Q38+Y38+AG38+AO38+AW38+BE38+BM38+BU38+CC38+CK38+CS38,5)</f>
        <v>1000</v>
      </c>
      <c r="DB38" s="7"/>
      <c r="DC38" s="6">
        <f t="shared" si="0"/>
        <v>984.35</v>
      </c>
      <c r="DD38" s="7"/>
      <c r="DE38" s="8">
        <f>ROUND(IF(DA38=0, IF(CY38=0, 0, 1), CY38/DA38),5)</f>
        <v>1.5650000000000001E-2</v>
      </c>
    </row>
    <row r="39" spans="1:109" hidden="1" x14ac:dyDescent="0.3">
      <c r="A39" s="2"/>
      <c r="B39" s="2"/>
      <c r="C39" s="2"/>
      <c r="D39" s="2"/>
      <c r="E39" s="2"/>
      <c r="F39" s="2" t="s">
        <v>48</v>
      </c>
      <c r="G39" s="6">
        <v>0</v>
      </c>
      <c r="H39" s="7"/>
      <c r="I39" s="6">
        <v>1000</v>
      </c>
      <c r="J39" s="7"/>
      <c r="K39" s="6">
        <f>ROUND((G39-I39),5)</f>
        <v>-1000</v>
      </c>
      <c r="L39" s="7"/>
      <c r="M39" s="8">
        <f>ROUND(IF(I39=0, IF(G39=0, 0, 1), G39/I39),5)</f>
        <v>0</v>
      </c>
      <c r="N39" s="7"/>
      <c r="O39" s="6">
        <v>0</v>
      </c>
      <c r="P39" s="7"/>
      <c r="Q39" s="6">
        <v>0</v>
      </c>
      <c r="R39" s="7"/>
      <c r="S39" s="6">
        <f>ROUND((O39-Q39),5)</f>
        <v>0</v>
      </c>
      <c r="T39" s="7"/>
      <c r="U39" s="8">
        <f>ROUND(IF(Q39=0, IF(O39=0, 0, 1), O39/Q39),5)</f>
        <v>0</v>
      </c>
      <c r="V39" s="7"/>
      <c r="W39" s="6">
        <v>0</v>
      </c>
      <c r="X39" s="7"/>
      <c r="Y39" s="6">
        <v>0</v>
      </c>
      <c r="Z39" s="7"/>
      <c r="AA39" s="6">
        <f>ROUND((W39-Y39),5)</f>
        <v>0</v>
      </c>
      <c r="AB39" s="7"/>
      <c r="AC39" s="8">
        <f>ROUND(IF(Y39=0, IF(W39=0, 0, 1), W39/Y39),5)</f>
        <v>0</v>
      </c>
      <c r="AD39" s="7"/>
      <c r="AE39" s="6">
        <v>0</v>
      </c>
      <c r="AF39" s="7"/>
      <c r="AG39" s="6">
        <v>0</v>
      </c>
      <c r="AH39" s="7"/>
      <c r="AI39" s="6">
        <f>ROUND((AE39-AG39),5)</f>
        <v>0</v>
      </c>
      <c r="AJ39" s="7"/>
      <c r="AK39" s="8">
        <f>ROUND(IF(AG39=0, IF(AE39=0, 0, 1), AE39/AG39),5)</f>
        <v>0</v>
      </c>
      <c r="AL39" s="7"/>
      <c r="AM39" s="6">
        <v>0</v>
      </c>
      <c r="AN39" s="7"/>
      <c r="AO39" s="6">
        <v>0</v>
      </c>
      <c r="AP39" s="7"/>
      <c r="AQ39" s="6">
        <f>ROUND((AM39-AO39),5)</f>
        <v>0</v>
      </c>
      <c r="AR39" s="7"/>
      <c r="AS39" s="8">
        <f>ROUND(IF(AO39=0, IF(AM39=0, 0, 1), AM39/AO39),5)</f>
        <v>0</v>
      </c>
      <c r="AT39" s="7"/>
      <c r="AU39" s="6">
        <v>0</v>
      </c>
      <c r="AV39" s="7"/>
      <c r="AW39" s="6">
        <v>0</v>
      </c>
      <c r="AX39" s="7"/>
      <c r="AY39" s="6">
        <f>ROUND((AU39-AW39),5)</f>
        <v>0</v>
      </c>
      <c r="AZ39" s="7"/>
      <c r="BA39" s="8">
        <f>ROUND(IF(AW39=0, IF(AU39=0, 0, 1), AU39/AW39),5)</f>
        <v>0</v>
      </c>
      <c r="BB39" s="7"/>
      <c r="BC39" s="6">
        <v>0</v>
      </c>
      <c r="BD39" s="7"/>
      <c r="BE39" s="7"/>
      <c r="BF39" s="7"/>
      <c r="BG39" s="7"/>
      <c r="BH39" s="7"/>
      <c r="BI39" s="7"/>
      <c r="BJ39" s="7"/>
      <c r="BK39" s="6">
        <v>0</v>
      </c>
      <c r="BL39" s="7"/>
      <c r="BM39" s="7"/>
      <c r="BN39" s="7"/>
      <c r="BO39" s="7"/>
      <c r="BP39" s="7"/>
      <c r="BQ39" s="7"/>
      <c r="BR39" s="7"/>
      <c r="BS39" s="6">
        <v>0</v>
      </c>
      <c r="BT39" s="7"/>
      <c r="BU39" s="7"/>
      <c r="BV39" s="7"/>
      <c r="BW39" s="7"/>
      <c r="BX39" s="7"/>
      <c r="BY39" s="7"/>
      <c r="BZ39" s="7"/>
      <c r="CA39" s="6">
        <v>0</v>
      </c>
      <c r="CB39" s="7"/>
      <c r="CC39" s="7"/>
      <c r="CD39" s="7"/>
      <c r="CE39" s="7"/>
      <c r="CF39" s="7"/>
      <c r="CG39" s="7"/>
      <c r="CH39" s="7"/>
      <c r="CI39" s="6">
        <v>0</v>
      </c>
      <c r="CJ39" s="7"/>
      <c r="CK39" s="7"/>
      <c r="CL39" s="7"/>
      <c r="CM39" s="7"/>
      <c r="CN39" s="7"/>
      <c r="CO39" s="7"/>
      <c r="CP39" s="7"/>
      <c r="CQ39" s="6">
        <v>0</v>
      </c>
      <c r="CR39" s="7"/>
      <c r="CS39" s="7"/>
      <c r="CT39" s="7"/>
      <c r="CU39" s="7"/>
      <c r="CV39" s="7"/>
      <c r="CW39" s="7"/>
      <c r="CX39" s="7"/>
      <c r="CY39" s="6">
        <f>ROUND(G39+O39+W39+AE39+AM39+AU39+BC39+BK39+BS39+CA39+CI39+CQ39,5)</f>
        <v>0</v>
      </c>
      <c r="CZ39" s="7"/>
      <c r="DA39" s="6">
        <f>ROUND(I39+Q39+Y39+AG39+AO39+AW39+BE39+BM39+BU39+CC39+CK39+CS39,5)</f>
        <v>1000</v>
      </c>
      <c r="DB39" s="7"/>
      <c r="DC39" s="6">
        <f t="shared" si="0"/>
        <v>1000</v>
      </c>
      <c r="DD39" s="7"/>
      <c r="DE39" s="8">
        <f>ROUND(IF(DA39=0, IF(CY39=0, 0, 1), CY39/DA39),5)</f>
        <v>0</v>
      </c>
    </row>
    <row r="40" spans="1:109" ht="15" hidden="1" thickBot="1" x14ac:dyDescent="0.35">
      <c r="A40" s="2"/>
      <c r="B40" s="2"/>
      <c r="C40" s="2"/>
      <c r="D40" s="2"/>
      <c r="E40" s="2"/>
      <c r="F40" s="2" t="s">
        <v>49</v>
      </c>
      <c r="G40" s="9">
        <v>0</v>
      </c>
      <c r="H40" s="7"/>
      <c r="I40" s="9">
        <v>200</v>
      </c>
      <c r="J40" s="7"/>
      <c r="K40" s="9">
        <f>ROUND((G40-I40),5)</f>
        <v>-200</v>
      </c>
      <c r="L40" s="7"/>
      <c r="M40" s="10">
        <f>ROUND(IF(I40=0, IF(G40=0, 0, 1), G40/I40),5)</f>
        <v>0</v>
      </c>
      <c r="N40" s="7"/>
      <c r="O40" s="9">
        <v>56</v>
      </c>
      <c r="P40" s="7"/>
      <c r="Q40" s="9">
        <v>0</v>
      </c>
      <c r="R40" s="7"/>
      <c r="S40" s="9">
        <f>ROUND((O40-Q40),5)</f>
        <v>56</v>
      </c>
      <c r="T40" s="7"/>
      <c r="U40" s="10">
        <f>ROUND(IF(Q40=0, IF(O40=0, 0, 1), O40/Q40),5)</f>
        <v>1</v>
      </c>
      <c r="V40" s="7"/>
      <c r="W40" s="9">
        <v>0</v>
      </c>
      <c r="X40" s="7"/>
      <c r="Y40" s="9">
        <v>0</v>
      </c>
      <c r="Z40" s="7"/>
      <c r="AA40" s="9">
        <f>ROUND((W40-Y40),5)</f>
        <v>0</v>
      </c>
      <c r="AB40" s="7"/>
      <c r="AC40" s="10">
        <f>ROUND(IF(Y40=0, IF(W40=0, 0, 1), W40/Y40),5)</f>
        <v>0</v>
      </c>
      <c r="AD40" s="7"/>
      <c r="AE40" s="9">
        <v>0</v>
      </c>
      <c r="AF40" s="7"/>
      <c r="AG40" s="9">
        <v>0</v>
      </c>
      <c r="AH40" s="7"/>
      <c r="AI40" s="9">
        <f>ROUND((AE40-AG40),5)</f>
        <v>0</v>
      </c>
      <c r="AJ40" s="7"/>
      <c r="AK40" s="10">
        <f>ROUND(IF(AG40=0, IF(AE40=0, 0, 1), AE40/AG40),5)</f>
        <v>0</v>
      </c>
      <c r="AL40" s="7"/>
      <c r="AM40" s="9">
        <v>9.8000000000000007</v>
      </c>
      <c r="AN40" s="7"/>
      <c r="AO40" s="9">
        <v>0</v>
      </c>
      <c r="AP40" s="7"/>
      <c r="AQ40" s="9">
        <f>ROUND((AM40-AO40),5)</f>
        <v>9.8000000000000007</v>
      </c>
      <c r="AR40" s="7"/>
      <c r="AS40" s="10">
        <f>ROUND(IF(AO40=0, IF(AM40=0, 0, 1), AM40/AO40),5)</f>
        <v>1</v>
      </c>
      <c r="AT40" s="7"/>
      <c r="AU40" s="9">
        <v>0</v>
      </c>
      <c r="AV40" s="7"/>
      <c r="AW40" s="9">
        <v>0</v>
      </c>
      <c r="AX40" s="7"/>
      <c r="AY40" s="9">
        <f>ROUND((AU40-AW40),5)</f>
        <v>0</v>
      </c>
      <c r="AZ40" s="7"/>
      <c r="BA40" s="10">
        <f>ROUND(IF(AW40=0, IF(AU40=0, 0, 1), AU40/AW40),5)</f>
        <v>0</v>
      </c>
      <c r="BB40" s="7"/>
      <c r="BC40" s="9">
        <v>0</v>
      </c>
      <c r="BD40" s="7"/>
      <c r="BE40" s="7"/>
      <c r="BF40" s="7"/>
      <c r="BG40" s="7"/>
      <c r="BH40" s="7"/>
      <c r="BI40" s="7"/>
      <c r="BJ40" s="7"/>
      <c r="BK40" s="9">
        <v>0</v>
      </c>
      <c r="BL40" s="7"/>
      <c r="BM40" s="7"/>
      <c r="BN40" s="7"/>
      <c r="BO40" s="7"/>
      <c r="BP40" s="7"/>
      <c r="BQ40" s="7"/>
      <c r="BR40" s="7"/>
      <c r="BS40" s="9">
        <v>0</v>
      </c>
      <c r="BT40" s="7"/>
      <c r="BU40" s="7"/>
      <c r="BV40" s="7"/>
      <c r="BW40" s="7"/>
      <c r="BX40" s="7"/>
      <c r="BY40" s="7"/>
      <c r="BZ40" s="7"/>
      <c r="CA40" s="9">
        <v>0</v>
      </c>
      <c r="CB40" s="7"/>
      <c r="CC40" s="7"/>
      <c r="CD40" s="7"/>
      <c r="CE40" s="7"/>
      <c r="CF40" s="7"/>
      <c r="CG40" s="7"/>
      <c r="CH40" s="7"/>
      <c r="CI40" s="9">
        <v>0</v>
      </c>
      <c r="CJ40" s="7"/>
      <c r="CK40" s="7"/>
      <c r="CL40" s="7"/>
      <c r="CM40" s="7"/>
      <c r="CN40" s="7"/>
      <c r="CO40" s="7"/>
      <c r="CP40" s="7"/>
      <c r="CQ40" s="9">
        <v>0</v>
      </c>
      <c r="CR40" s="7"/>
      <c r="CS40" s="7"/>
      <c r="CT40" s="7"/>
      <c r="CU40" s="7"/>
      <c r="CV40" s="7"/>
      <c r="CW40" s="7"/>
      <c r="CX40" s="7"/>
      <c r="CY40" s="9">
        <f>ROUND(G40+O40+W40+AE40+AM40+AU40+BC40+BK40+BS40+CA40+CI40+CQ40,5)</f>
        <v>65.8</v>
      </c>
      <c r="CZ40" s="7"/>
      <c r="DA40" s="9">
        <f>ROUND(I40+Q40+Y40+AG40+AO40+AW40+BE40+BM40+BU40+CC40+CK40+CS40,5)</f>
        <v>200</v>
      </c>
      <c r="DB40" s="7"/>
      <c r="DC40" s="6">
        <f t="shared" si="0"/>
        <v>134.19999999999999</v>
      </c>
      <c r="DD40" s="7"/>
      <c r="DE40" s="10">
        <f>ROUND(IF(DA40=0, IF(CY40=0, 0, 1), CY40/DA40),5)</f>
        <v>0.32900000000000001</v>
      </c>
    </row>
    <row r="41" spans="1:109" x14ac:dyDescent="0.3">
      <c r="A41" s="2"/>
      <c r="B41" s="2"/>
      <c r="C41" s="2"/>
      <c r="D41" s="2"/>
      <c r="E41" s="2" t="s">
        <v>50</v>
      </c>
      <c r="F41" s="2"/>
      <c r="G41" s="6">
        <f>ROUND(SUM(G37:G40),5)</f>
        <v>0</v>
      </c>
      <c r="H41" s="7"/>
      <c r="I41" s="6">
        <f>ROUND(SUM(I37:I40),5)</f>
        <v>2200</v>
      </c>
      <c r="J41" s="7"/>
      <c r="K41" s="6">
        <f>ROUND((G41-I41),5)</f>
        <v>-2200</v>
      </c>
      <c r="L41" s="7"/>
      <c r="M41" s="8">
        <f>ROUND(IF(I41=0, IF(G41=0, 0, 1), G41/I41),5)</f>
        <v>0</v>
      </c>
      <c r="N41" s="7"/>
      <c r="O41" s="6">
        <f>ROUND(SUM(O37:O40),5)</f>
        <v>61.5</v>
      </c>
      <c r="P41" s="7"/>
      <c r="Q41" s="6">
        <f>ROUND(SUM(Q37:Q40),5)</f>
        <v>0</v>
      </c>
      <c r="R41" s="7"/>
      <c r="S41" s="6">
        <f>ROUND((O41-Q41),5)</f>
        <v>61.5</v>
      </c>
      <c r="T41" s="7"/>
      <c r="U41" s="8">
        <f>ROUND(IF(Q41=0, IF(O41=0, 0, 1), O41/Q41),5)</f>
        <v>1</v>
      </c>
      <c r="V41" s="7"/>
      <c r="W41" s="6">
        <f>ROUND(SUM(W37:W40),5)</f>
        <v>0</v>
      </c>
      <c r="X41" s="7"/>
      <c r="Y41" s="6">
        <f>ROUND(SUM(Y37:Y40),5)</f>
        <v>0</v>
      </c>
      <c r="Z41" s="7"/>
      <c r="AA41" s="6">
        <f>ROUND((W41-Y41),5)</f>
        <v>0</v>
      </c>
      <c r="AB41" s="7"/>
      <c r="AC41" s="8">
        <f>ROUND(IF(Y41=0, IF(W41=0, 0, 1), W41/Y41),5)</f>
        <v>0</v>
      </c>
      <c r="AD41" s="7"/>
      <c r="AE41" s="6">
        <f>ROUND(SUM(AE37:AE40),5)</f>
        <v>4.75</v>
      </c>
      <c r="AF41" s="7"/>
      <c r="AG41" s="6">
        <f>ROUND(SUM(AG37:AG40),5)</f>
        <v>0</v>
      </c>
      <c r="AH41" s="7"/>
      <c r="AI41" s="6">
        <f>ROUND((AE41-AG41),5)</f>
        <v>4.75</v>
      </c>
      <c r="AJ41" s="7"/>
      <c r="AK41" s="8">
        <f>ROUND(IF(AG41=0, IF(AE41=0, 0, 1), AE41/AG41),5)</f>
        <v>1</v>
      </c>
      <c r="AL41" s="7"/>
      <c r="AM41" s="6">
        <f>ROUND(SUM(AM37:AM40),5)</f>
        <v>15.2</v>
      </c>
      <c r="AN41" s="7"/>
      <c r="AO41" s="6">
        <f>ROUND(SUM(AO37:AO40),5)</f>
        <v>0</v>
      </c>
      <c r="AP41" s="7"/>
      <c r="AQ41" s="6">
        <f>ROUND((AM41-AO41),5)</f>
        <v>15.2</v>
      </c>
      <c r="AR41" s="7"/>
      <c r="AS41" s="8">
        <f>ROUND(IF(AO41=0, IF(AM41=0, 0, 1), AM41/AO41),5)</f>
        <v>1</v>
      </c>
      <c r="AT41" s="7"/>
      <c r="AU41" s="6">
        <f>ROUND(SUM(AU37:AU40),5)</f>
        <v>0</v>
      </c>
      <c r="AV41" s="7"/>
      <c r="AW41" s="6">
        <f>ROUND(SUM(AW37:AW40),5)</f>
        <v>0</v>
      </c>
      <c r="AX41" s="7"/>
      <c r="AY41" s="6">
        <f>ROUND((AU41-AW41),5)</f>
        <v>0</v>
      </c>
      <c r="AZ41" s="7"/>
      <c r="BA41" s="8">
        <f>ROUND(IF(AW41=0, IF(AU41=0, 0, 1), AU41/AW41),5)</f>
        <v>0</v>
      </c>
      <c r="BB41" s="7"/>
      <c r="BC41" s="6">
        <f>ROUND(SUM(BC37:BC40),5)</f>
        <v>0</v>
      </c>
      <c r="BD41" s="7"/>
      <c r="BE41" s="7"/>
      <c r="BF41" s="7"/>
      <c r="BG41" s="7"/>
      <c r="BH41" s="7"/>
      <c r="BI41" s="7"/>
      <c r="BJ41" s="7"/>
      <c r="BK41" s="6">
        <f>ROUND(SUM(BK37:BK40),5)</f>
        <v>0</v>
      </c>
      <c r="BL41" s="7"/>
      <c r="BM41" s="7"/>
      <c r="BN41" s="7"/>
      <c r="BO41" s="7"/>
      <c r="BP41" s="7"/>
      <c r="BQ41" s="7"/>
      <c r="BR41" s="7"/>
      <c r="BS41" s="6">
        <f>ROUND(SUM(BS37:BS40),5)</f>
        <v>0</v>
      </c>
      <c r="BT41" s="7"/>
      <c r="BU41" s="7"/>
      <c r="BV41" s="7"/>
      <c r="BW41" s="7"/>
      <c r="BX41" s="7"/>
      <c r="BY41" s="7"/>
      <c r="BZ41" s="7"/>
      <c r="CA41" s="6">
        <f>ROUND(SUM(CA37:CA40),5)</f>
        <v>0</v>
      </c>
      <c r="CB41" s="7"/>
      <c r="CC41" s="7"/>
      <c r="CD41" s="7"/>
      <c r="CE41" s="7"/>
      <c r="CF41" s="7"/>
      <c r="CG41" s="7"/>
      <c r="CH41" s="7"/>
      <c r="CI41" s="6">
        <f>ROUND(SUM(CI37:CI40),5)</f>
        <v>0</v>
      </c>
      <c r="CJ41" s="7"/>
      <c r="CK41" s="7"/>
      <c r="CL41" s="7"/>
      <c r="CM41" s="7"/>
      <c r="CN41" s="7"/>
      <c r="CO41" s="7"/>
      <c r="CP41" s="7"/>
      <c r="CQ41" s="6">
        <f>ROUND(SUM(CQ37:CQ40),5)</f>
        <v>0</v>
      </c>
      <c r="CR41" s="7"/>
      <c r="CS41" s="7"/>
      <c r="CT41" s="7"/>
      <c r="CU41" s="7"/>
      <c r="CV41" s="7"/>
      <c r="CW41" s="7"/>
      <c r="CX41" s="7"/>
      <c r="CY41" s="6">
        <f>ROUND(G41+O41+W41+AE41+AM41+AU41+BC41+BK41+BS41+CA41+CI41+CQ41,5)</f>
        <v>81.45</v>
      </c>
      <c r="CZ41" s="7"/>
      <c r="DA41" s="6">
        <f>ROUND(I41+Q41+Y41+AG41+AO41+AW41+BE41+BM41+BU41+CC41+CK41+CS41,5)</f>
        <v>2200</v>
      </c>
      <c r="DB41" s="7"/>
      <c r="DC41" s="6">
        <f t="shared" si="0"/>
        <v>2118.5500000000002</v>
      </c>
      <c r="DD41" s="7"/>
      <c r="DE41" s="8">
        <f>ROUND(IF(DA41=0, IF(CY41=0, 0, 1), CY41/DA41),5)</f>
        <v>3.7019999999999997E-2</v>
      </c>
    </row>
    <row r="42" spans="1:109" ht="15" thickBot="1" x14ac:dyDescent="0.35">
      <c r="A42" s="2"/>
      <c r="B42" s="2"/>
      <c r="C42" s="2"/>
      <c r="D42" s="2"/>
      <c r="E42" s="2" t="s">
        <v>51</v>
      </c>
      <c r="F42" s="2"/>
      <c r="G42" s="11">
        <v>0</v>
      </c>
      <c r="H42" s="7"/>
      <c r="I42" s="11">
        <v>500</v>
      </c>
      <c r="J42" s="7"/>
      <c r="K42" s="11">
        <f>ROUND((G42-I42),5)</f>
        <v>-500</v>
      </c>
      <c r="L42" s="7"/>
      <c r="M42" s="12">
        <f>ROUND(IF(I42=0, IF(G42=0, 0, 1), G42/I42),5)</f>
        <v>0</v>
      </c>
      <c r="N42" s="7"/>
      <c r="O42" s="11">
        <v>0</v>
      </c>
      <c r="P42" s="7"/>
      <c r="Q42" s="11">
        <v>0</v>
      </c>
      <c r="R42" s="7"/>
      <c r="S42" s="11">
        <f>ROUND((O42-Q42),5)</f>
        <v>0</v>
      </c>
      <c r="T42" s="7"/>
      <c r="U42" s="12">
        <f>ROUND(IF(Q42=0, IF(O42=0, 0, 1), O42/Q42),5)</f>
        <v>0</v>
      </c>
      <c r="V42" s="7"/>
      <c r="W42" s="11">
        <v>0</v>
      </c>
      <c r="X42" s="7"/>
      <c r="Y42" s="11">
        <v>0</v>
      </c>
      <c r="Z42" s="7"/>
      <c r="AA42" s="11">
        <f>ROUND((W42-Y42),5)</f>
        <v>0</v>
      </c>
      <c r="AB42" s="7"/>
      <c r="AC42" s="12">
        <f>ROUND(IF(Y42=0, IF(W42=0, 0, 1), W42/Y42),5)</f>
        <v>0</v>
      </c>
      <c r="AD42" s="7"/>
      <c r="AE42" s="11">
        <v>75</v>
      </c>
      <c r="AF42" s="7"/>
      <c r="AG42" s="11">
        <v>0</v>
      </c>
      <c r="AH42" s="7"/>
      <c r="AI42" s="11">
        <f>ROUND((AE42-AG42),5)</f>
        <v>75</v>
      </c>
      <c r="AJ42" s="7"/>
      <c r="AK42" s="12">
        <f>ROUND(IF(AG42=0, IF(AE42=0, 0, 1), AE42/AG42),5)</f>
        <v>1</v>
      </c>
      <c r="AL42" s="7"/>
      <c r="AM42" s="11">
        <v>7310</v>
      </c>
      <c r="AN42" s="7"/>
      <c r="AO42" s="11">
        <v>0</v>
      </c>
      <c r="AP42" s="7"/>
      <c r="AQ42" s="11">
        <f>ROUND((AM42-AO42),5)</f>
        <v>7310</v>
      </c>
      <c r="AR42" s="7"/>
      <c r="AS42" s="12">
        <f>ROUND(IF(AO42=0, IF(AM42=0, 0, 1), AM42/AO42),5)</f>
        <v>1</v>
      </c>
      <c r="AT42" s="7"/>
      <c r="AU42" s="11">
        <v>0</v>
      </c>
      <c r="AV42" s="7"/>
      <c r="AW42" s="11">
        <v>0</v>
      </c>
      <c r="AX42" s="7"/>
      <c r="AY42" s="11">
        <f>ROUND((AU42-AW42),5)</f>
        <v>0</v>
      </c>
      <c r="AZ42" s="7"/>
      <c r="BA42" s="12">
        <f>ROUND(IF(AW42=0, IF(AU42=0, 0, 1), AU42/AW42),5)</f>
        <v>0</v>
      </c>
      <c r="BB42" s="7"/>
      <c r="BC42" s="11">
        <v>0</v>
      </c>
      <c r="BD42" s="7"/>
      <c r="BE42" s="7"/>
      <c r="BF42" s="7"/>
      <c r="BG42" s="7"/>
      <c r="BH42" s="7"/>
      <c r="BI42" s="7"/>
      <c r="BJ42" s="7"/>
      <c r="BK42" s="11">
        <v>0</v>
      </c>
      <c r="BL42" s="7"/>
      <c r="BM42" s="7"/>
      <c r="BN42" s="7"/>
      <c r="BO42" s="7"/>
      <c r="BP42" s="7"/>
      <c r="BQ42" s="7"/>
      <c r="BR42" s="7"/>
      <c r="BS42" s="11">
        <v>0</v>
      </c>
      <c r="BT42" s="7"/>
      <c r="BU42" s="7"/>
      <c r="BV42" s="7"/>
      <c r="BW42" s="7"/>
      <c r="BX42" s="7"/>
      <c r="BY42" s="7"/>
      <c r="BZ42" s="7"/>
      <c r="CA42" s="11">
        <v>0</v>
      </c>
      <c r="CB42" s="7"/>
      <c r="CC42" s="7"/>
      <c r="CD42" s="7"/>
      <c r="CE42" s="7"/>
      <c r="CF42" s="7"/>
      <c r="CG42" s="7"/>
      <c r="CH42" s="7"/>
      <c r="CI42" s="11">
        <v>0</v>
      </c>
      <c r="CJ42" s="7"/>
      <c r="CK42" s="7"/>
      <c r="CL42" s="7"/>
      <c r="CM42" s="7"/>
      <c r="CN42" s="7"/>
      <c r="CO42" s="7"/>
      <c r="CP42" s="7"/>
      <c r="CQ42" s="11">
        <v>0</v>
      </c>
      <c r="CR42" s="7"/>
      <c r="CS42" s="7"/>
      <c r="CT42" s="7"/>
      <c r="CU42" s="7"/>
      <c r="CV42" s="7"/>
      <c r="CW42" s="7"/>
      <c r="CX42" s="7"/>
      <c r="CY42" s="11">
        <f>ROUND(G42+O42+W42+AE42+AM42+AU42+BC42+BK42+BS42+CA42+CI42+CQ42,5)</f>
        <v>7385</v>
      </c>
      <c r="CZ42" s="7"/>
      <c r="DA42" s="11">
        <f>ROUND(I42+Q42+Y42+AG42+AO42+AW42+BE42+BM42+BU42+CC42+CK42+CS42,5)</f>
        <v>500</v>
      </c>
      <c r="DB42" s="7"/>
      <c r="DC42" s="9">
        <f t="shared" si="0"/>
        <v>-6885</v>
      </c>
      <c r="DD42" s="7"/>
      <c r="DE42" s="12">
        <f>ROUND(IF(DA42=0, IF(CY42=0, 0, 1), CY42/DA42),5)</f>
        <v>14.77</v>
      </c>
    </row>
    <row r="43" spans="1:109" ht="15" thickBot="1" x14ac:dyDescent="0.35">
      <c r="A43" s="2"/>
      <c r="B43" s="2"/>
      <c r="C43" s="2"/>
      <c r="D43" s="2" t="s">
        <v>52</v>
      </c>
      <c r="E43" s="2"/>
      <c r="F43" s="2"/>
      <c r="G43" s="15">
        <f>ROUND(SUM(G14:G15)+G20+G26+SUM(G31:G36)+SUM(G41:G42),5)</f>
        <v>8571.93</v>
      </c>
      <c r="H43" s="7"/>
      <c r="I43" s="15">
        <f>ROUND(SUM(I14:I15)+I20+I26+SUM(I31:I36)+SUM(I41:I42),5)</f>
        <v>127835</v>
      </c>
      <c r="J43" s="7"/>
      <c r="K43" s="15">
        <f>ROUND((G43-I43),5)</f>
        <v>-119263.07</v>
      </c>
      <c r="L43" s="7"/>
      <c r="M43" s="16">
        <f>ROUND(IF(I43=0, IF(G43=0, 0, 1), G43/I43),5)</f>
        <v>6.7049999999999998E-2</v>
      </c>
      <c r="N43" s="7"/>
      <c r="O43" s="15">
        <f>ROUND(SUM(O14:O15)+O20+O26+SUM(O31:O36)+SUM(O41:O42),5)</f>
        <v>6774.99</v>
      </c>
      <c r="P43" s="7"/>
      <c r="Q43" s="15">
        <f>ROUND(SUM(Q14:Q15)+Q20+Q26+SUM(Q31:Q36)+SUM(Q41:Q42),5)</f>
        <v>0</v>
      </c>
      <c r="R43" s="7"/>
      <c r="S43" s="15">
        <f>ROUND((O43-Q43),5)</f>
        <v>6774.99</v>
      </c>
      <c r="T43" s="7"/>
      <c r="U43" s="16">
        <f>ROUND(IF(Q43=0, IF(O43=0, 0, 1), O43/Q43),5)</f>
        <v>1</v>
      </c>
      <c r="V43" s="7"/>
      <c r="W43" s="15">
        <f>ROUND(SUM(W14:W15)+W20+W26+SUM(W31:W36)+SUM(W41:W42),5)</f>
        <v>0</v>
      </c>
      <c r="X43" s="7"/>
      <c r="Y43" s="15">
        <f>ROUND(SUM(Y14:Y15)+Y20+Y26+SUM(Y31:Y36)+SUM(Y41:Y42),5)</f>
        <v>0</v>
      </c>
      <c r="Z43" s="7"/>
      <c r="AA43" s="15">
        <f>ROUND((W43-Y43),5)</f>
        <v>0</v>
      </c>
      <c r="AB43" s="7"/>
      <c r="AC43" s="16">
        <f>ROUND(IF(Y43=0, IF(W43=0, 0, 1), W43/Y43),5)</f>
        <v>0</v>
      </c>
      <c r="AD43" s="7"/>
      <c r="AE43" s="15">
        <f>ROUND(SUM(AE14:AE15)+AE20+AE26+SUM(AE31:AE36)+SUM(AE41:AE42),5)</f>
        <v>68619.990000000005</v>
      </c>
      <c r="AF43" s="7"/>
      <c r="AG43" s="15">
        <f>ROUND(SUM(AG14:AG15)+AG20+AG26+SUM(AG31:AG36)+SUM(AG41:AG42),5)</f>
        <v>0</v>
      </c>
      <c r="AH43" s="7"/>
      <c r="AI43" s="15">
        <f>ROUND((AE43-AG43),5)</f>
        <v>68619.990000000005</v>
      </c>
      <c r="AJ43" s="7"/>
      <c r="AK43" s="16">
        <f>ROUND(IF(AG43=0, IF(AE43=0, 0, 1), AE43/AG43),5)</f>
        <v>1</v>
      </c>
      <c r="AL43" s="7"/>
      <c r="AM43" s="15">
        <f>ROUND(SUM(AM14:AM15)+AM20+AM26+SUM(AM31:AM36)+SUM(AM41:AM42),5)</f>
        <v>16342.51</v>
      </c>
      <c r="AN43" s="7"/>
      <c r="AO43" s="15">
        <f>ROUND(SUM(AO14:AO15)+AO20+AO26+SUM(AO31:AO36)+SUM(AO41:AO42),5)</f>
        <v>0</v>
      </c>
      <c r="AP43" s="7"/>
      <c r="AQ43" s="15">
        <f>ROUND((AM43-AO43),5)</f>
        <v>16342.51</v>
      </c>
      <c r="AR43" s="7"/>
      <c r="AS43" s="16">
        <f>ROUND(IF(AO43=0, IF(AM43=0, 0, 1), AM43/AO43),5)</f>
        <v>1</v>
      </c>
      <c r="AT43" s="7"/>
      <c r="AU43" s="15">
        <f>ROUND(SUM(AU14:AU15)+AU20+AU26+SUM(AU31:AU36)+SUM(AU41:AU42),5)</f>
        <v>0</v>
      </c>
      <c r="AV43" s="7"/>
      <c r="AW43" s="15">
        <f>ROUND(SUM(AW14:AW15)+AW20+AW26+SUM(AW31:AW36)+SUM(AW41:AW42),5)</f>
        <v>0</v>
      </c>
      <c r="AX43" s="7"/>
      <c r="AY43" s="15">
        <f>ROUND((AU43-AW43),5)</f>
        <v>0</v>
      </c>
      <c r="AZ43" s="7"/>
      <c r="BA43" s="16">
        <f>ROUND(IF(AW43=0, IF(AU43=0, 0, 1), AU43/AW43),5)</f>
        <v>0</v>
      </c>
      <c r="BB43" s="7"/>
      <c r="BC43" s="15">
        <f>ROUND(SUM(BC14:BC15)+BC20+BC26+SUM(BC31:BC36)+SUM(BC41:BC42),5)</f>
        <v>0</v>
      </c>
      <c r="BD43" s="7"/>
      <c r="BE43" s="7"/>
      <c r="BF43" s="7"/>
      <c r="BG43" s="7"/>
      <c r="BH43" s="7"/>
      <c r="BI43" s="7"/>
      <c r="BJ43" s="7"/>
      <c r="BK43" s="15">
        <f>ROUND(SUM(BK14:BK15)+BK20+BK26+SUM(BK31:BK36)+SUM(BK41:BK42),5)</f>
        <v>0</v>
      </c>
      <c r="BL43" s="7"/>
      <c r="BM43" s="7"/>
      <c r="BN43" s="7"/>
      <c r="BO43" s="7"/>
      <c r="BP43" s="7"/>
      <c r="BQ43" s="7"/>
      <c r="BR43" s="7"/>
      <c r="BS43" s="15">
        <f>ROUND(SUM(BS14:BS15)+BS20+BS26+SUM(BS31:BS36)+SUM(BS41:BS42),5)</f>
        <v>0</v>
      </c>
      <c r="BT43" s="7"/>
      <c r="BU43" s="7"/>
      <c r="BV43" s="7"/>
      <c r="BW43" s="7"/>
      <c r="BX43" s="7"/>
      <c r="BY43" s="7"/>
      <c r="BZ43" s="7"/>
      <c r="CA43" s="15">
        <f>ROUND(SUM(CA14:CA15)+CA20+CA26+SUM(CA31:CA36)+SUM(CA41:CA42),5)</f>
        <v>0</v>
      </c>
      <c r="CB43" s="7"/>
      <c r="CC43" s="7"/>
      <c r="CD43" s="7"/>
      <c r="CE43" s="7"/>
      <c r="CF43" s="7"/>
      <c r="CG43" s="7"/>
      <c r="CH43" s="7"/>
      <c r="CI43" s="15">
        <f>ROUND(SUM(CI14:CI15)+CI20+CI26+SUM(CI31:CI36)+SUM(CI41:CI42),5)</f>
        <v>0</v>
      </c>
      <c r="CJ43" s="7"/>
      <c r="CK43" s="7"/>
      <c r="CL43" s="7"/>
      <c r="CM43" s="7"/>
      <c r="CN43" s="7"/>
      <c r="CO43" s="7"/>
      <c r="CP43" s="7"/>
      <c r="CQ43" s="15">
        <f>ROUND(SUM(CQ14:CQ15)+CQ20+CQ26+SUM(CQ31:CQ36)+SUM(CQ41:CQ42),5)</f>
        <v>0</v>
      </c>
      <c r="CR43" s="7"/>
      <c r="CS43" s="7"/>
      <c r="CT43" s="7"/>
      <c r="CU43" s="7"/>
      <c r="CV43" s="7"/>
      <c r="CW43" s="7"/>
      <c r="CX43" s="7"/>
      <c r="CY43" s="15">
        <f>ROUND(G43+O43+W43+AE43+AM43+AU43+BC43+BK43+BS43+CA43+CI43+CQ43,5)</f>
        <v>100309.42</v>
      </c>
      <c r="CZ43" s="7"/>
      <c r="DA43" s="15">
        <f>ROUND(I43+Q43+Y43+AG43+AO43+AW43+BE43+BM43+BU43+CC43+CK43+CS43,5)</f>
        <v>127835</v>
      </c>
      <c r="DB43" s="7"/>
      <c r="DC43" s="13">
        <f t="shared" si="0"/>
        <v>27525.58</v>
      </c>
      <c r="DD43" s="7"/>
      <c r="DE43" s="16">
        <f>ROUND(IF(DA43=0, IF(CY43=0, 0, 1), CY43/DA43),5)</f>
        <v>0.78468000000000004</v>
      </c>
    </row>
    <row r="44" spans="1:109" x14ac:dyDescent="0.3">
      <c r="A44" s="2"/>
      <c r="B44" s="2" t="s">
        <v>53</v>
      </c>
      <c r="C44" s="2"/>
      <c r="D44" s="2"/>
      <c r="E44" s="2"/>
      <c r="F44" s="2"/>
      <c r="G44" s="15">
        <f>ROUND(G3+G13-G43,5)</f>
        <v>-4129.1000000000004</v>
      </c>
      <c r="H44" s="7"/>
      <c r="I44" s="15">
        <f>ROUND(I3+I13-I43,5)</f>
        <v>-7835</v>
      </c>
      <c r="J44" s="7"/>
      <c r="K44" s="15">
        <f>ROUND((G44-I44),5)</f>
        <v>3705.9</v>
      </c>
      <c r="L44" s="7"/>
      <c r="M44" s="16">
        <f>ROUND(IF(I44=0, IF(G44=0, 0, 1), G44/I44),5)</f>
        <v>0.52700999999999998</v>
      </c>
      <c r="N44" s="7"/>
      <c r="O44" s="15">
        <f>ROUND(O3+O13-O43,5)</f>
        <v>4999.6000000000004</v>
      </c>
      <c r="P44" s="7"/>
      <c r="Q44" s="15">
        <f>ROUND(Q3+Q13-Q43,5)</f>
        <v>0</v>
      </c>
      <c r="R44" s="7"/>
      <c r="S44" s="15">
        <f>ROUND((O44-Q44),5)</f>
        <v>4999.6000000000004</v>
      </c>
      <c r="T44" s="7"/>
      <c r="U44" s="16">
        <f>ROUND(IF(Q44=0, IF(O44=0, 0, 1), O44/Q44),5)</f>
        <v>1</v>
      </c>
      <c r="V44" s="7"/>
      <c r="W44" s="15">
        <f>ROUND(W3+W13-W43,5)</f>
        <v>85892.12</v>
      </c>
      <c r="X44" s="7"/>
      <c r="Y44" s="15">
        <f>ROUND(Y3+Y13-Y43,5)</f>
        <v>0</v>
      </c>
      <c r="Z44" s="7"/>
      <c r="AA44" s="15">
        <f>ROUND((W44-Y44),5)</f>
        <v>85892.12</v>
      </c>
      <c r="AB44" s="7"/>
      <c r="AC44" s="16">
        <f>ROUND(IF(Y44=0, IF(W44=0, 0, 1), W44/Y44),5)</f>
        <v>1</v>
      </c>
      <c r="AD44" s="7"/>
      <c r="AE44" s="15">
        <f>ROUND(AE3+AE13-AE43,5)</f>
        <v>4280.95</v>
      </c>
      <c r="AF44" s="7"/>
      <c r="AG44" s="15">
        <f>ROUND(AG3+AG13-AG43,5)</f>
        <v>0</v>
      </c>
      <c r="AH44" s="7"/>
      <c r="AI44" s="15">
        <f>ROUND((AE44-AG44),5)</f>
        <v>4280.95</v>
      </c>
      <c r="AJ44" s="7"/>
      <c r="AK44" s="16">
        <f>ROUND(IF(AG44=0, IF(AE44=0, 0, 1), AE44/AG44),5)</f>
        <v>1</v>
      </c>
      <c r="AL44" s="7"/>
      <c r="AM44" s="15">
        <f>ROUND(AM3+AM13-AM43,5)</f>
        <v>-16342.51</v>
      </c>
      <c r="AN44" s="7"/>
      <c r="AO44" s="15">
        <f>ROUND(AO3+AO13-AO43,5)</f>
        <v>0</v>
      </c>
      <c r="AP44" s="7"/>
      <c r="AQ44" s="15">
        <f>ROUND((AM44-AO44),5)</f>
        <v>-16342.51</v>
      </c>
      <c r="AR44" s="7"/>
      <c r="AS44" s="16">
        <f>ROUND(IF(AO44=0, IF(AM44=0, 0, 1), AM44/AO44),5)</f>
        <v>1</v>
      </c>
      <c r="AT44" s="7"/>
      <c r="AU44" s="15">
        <f>ROUND(AU3+AU13-AU43,5)</f>
        <v>0</v>
      </c>
      <c r="AV44" s="7"/>
      <c r="AW44" s="15">
        <f>ROUND(AW3+AW13-AW43,5)</f>
        <v>0</v>
      </c>
      <c r="AX44" s="7"/>
      <c r="AY44" s="15">
        <f>ROUND((AU44-AW44),5)</f>
        <v>0</v>
      </c>
      <c r="AZ44" s="7"/>
      <c r="BA44" s="16">
        <f>ROUND(IF(AW44=0, IF(AU44=0, 0, 1), AU44/AW44),5)</f>
        <v>0</v>
      </c>
      <c r="BB44" s="7"/>
      <c r="BC44" s="15">
        <f>ROUND(BC3+BC13-BC43,5)</f>
        <v>0</v>
      </c>
      <c r="BD44" s="7"/>
      <c r="BE44" s="7"/>
      <c r="BF44" s="7"/>
      <c r="BG44" s="7"/>
      <c r="BH44" s="7"/>
      <c r="BI44" s="7"/>
      <c r="BJ44" s="7"/>
      <c r="BK44" s="15">
        <f>ROUND(BK3+BK13-BK43,5)</f>
        <v>0</v>
      </c>
      <c r="BL44" s="7"/>
      <c r="BM44" s="7"/>
      <c r="BN44" s="7"/>
      <c r="BO44" s="7"/>
      <c r="BP44" s="7"/>
      <c r="BQ44" s="7"/>
      <c r="BR44" s="7"/>
      <c r="BS44" s="15">
        <f>ROUND(BS3+BS13-BS43,5)</f>
        <v>0</v>
      </c>
      <c r="BT44" s="7"/>
      <c r="BU44" s="7"/>
      <c r="BV44" s="7"/>
      <c r="BW44" s="7"/>
      <c r="BX44" s="7"/>
      <c r="BY44" s="7"/>
      <c r="BZ44" s="7"/>
      <c r="CA44" s="15">
        <f>ROUND(CA3+CA13-CA43,5)</f>
        <v>0</v>
      </c>
      <c r="CB44" s="7"/>
      <c r="CC44" s="7"/>
      <c r="CD44" s="7"/>
      <c r="CE44" s="7"/>
      <c r="CF44" s="7"/>
      <c r="CG44" s="7"/>
      <c r="CH44" s="7"/>
      <c r="CI44" s="15">
        <f>ROUND(CI3+CI13-CI43,5)</f>
        <v>0</v>
      </c>
      <c r="CJ44" s="7"/>
      <c r="CK44" s="7"/>
      <c r="CL44" s="7"/>
      <c r="CM44" s="7"/>
      <c r="CN44" s="7"/>
      <c r="CO44" s="7"/>
      <c r="CP44" s="7"/>
      <c r="CQ44" s="15">
        <f>ROUND(CQ3+CQ13-CQ43,5)</f>
        <v>0</v>
      </c>
      <c r="CR44" s="7"/>
      <c r="CS44" s="7"/>
      <c r="CT44" s="7"/>
      <c r="CU44" s="7"/>
      <c r="CV44" s="7"/>
      <c r="CW44" s="7"/>
      <c r="CX44" s="7"/>
      <c r="CY44" s="15">
        <f>ROUND(G44+O44+W44+AE44+AM44+AU44+BC44+BK44+BS44+CA44+CI44+CQ44,5)</f>
        <v>74701.06</v>
      </c>
      <c r="CZ44" s="7"/>
      <c r="DA44" s="15">
        <f>ROUND(I44+Q44+Y44+AG44+AO44+AW44+BE44+BM44+BU44+CC44+CK44+CS44,5)</f>
        <v>-7835</v>
      </c>
      <c r="DB44" s="7"/>
      <c r="DC44" s="6">
        <f t="shared" si="0"/>
        <v>-82536.06</v>
      </c>
      <c r="DD44" s="7"/>
      <c r="DE44" s="16"/>
    </row>
    <row r="45" spans="1:109" s="19" customFormat="1" ht="10.8" hidden="1" thickBot="1" x14ac:dyDescent="0.25">
      <c r="A45" s="2" t="s">
        <v>54</v>
      </c>
      <c r="B45" s="2"/>
      <c r="C45" s="2"/>
      <c r="D45" s="2"/>
      <c r="E45" s="2"/>
      <c r="F45" s="2"/>
      <c r="G45" s="17">
        <f>G44</f>
        <v>-4129.1000000000004</v>
      </c>
      <c r="H45" s="2"/>
      <c r="I45" s="17">
        <f>I44</f>
        <v>-7835</v>
      </c>
      <c r="J45" s="2"/>
      <c r="K45" s="17">
        <f>ROUND((G45-I45),5)</f>
        <v>3705.9</v>
      </c>
      <c r="L45" s="2"/>
      <c r="M45" s="18">
        <f>ROUND(IF(I45=0, IF(G45=0, 0, 1), G45/I45),5)</f>
        <v>0.52700999999999998</v>
      </c>
      <c r="N45" s="2"/>
      <c r="O45" s="17">
        <f>O44</f>
        <v>4999.6000000000004</v>
      </c>
      <c r="P45" s="2"/>
      <c r="Q45" s="17">
        <f>Q44</f>
        <v>0</v>
      </c>
      <c r="R45" s="2"/>
      <c r="S45" s="17">
        <f>ROUND((O45-Q45),5)</f>
        <v>4999.6000000000004</v>
      </c>
      <c r="T45" s="2"/>
      <c r="U45" s="18">
        <f>ROUND(IF(Q45=0, IF(O45=0, 0, 1), O45/Q45),5)</f>
        <v>1</v>
      </c>
      <c r="V45" s="2"/>
      <c r="W45" s="17">
        <f>W44</f>
        <v>85892.12</v>
      </c>
      <c r="X45" s="2"/>
      <c r="Y45" s="17">
        <f>Y44</f>
        <v>0</v>
      </c>
      <c r="Z45" s="2"/>
      <c r="AA45" s="17">
        <f>ROUND((W45-Y45),5)</f>
        <v>85892.12</v>
      </c>
      <c r="AB45" s="2"/>
      <c r="AC45" s="18">
        <f>ROUND(IF(Y45=0, IF(W45=0, 0, 1), W45/Y45),5)</f>
        <v>1</v>
      </c>
      <c r="AD45" s="2"/>
      <c r="AE45" s="17">
        <f>AE44</f>
        <v>4280.95</v>
      </c>
      <c r="AF45" s="2"/>
      <c r="AG45" s="17">
        <f>AG44</f>
        <v>0</v>
      </c>
      <c r="AH45" s="2"/>
      <c r="AI45" s="17">
        <f>ROUND((AE45-AG45),5)</f>
        <v>4280.95</v>
      </c>
      <c r="AJ45" s="2"/>
      <c r="AK45" s="18">
        <f>ROUND(IF(AG45=0, IF(AE45=0, 0, 1), AE45/AG45),5)</f>
        <v>1</v>
      </c>
      <c r="AL45" s="2"/>
      <c r="AM45" s="17">
        <f>AM44</f>
        <v>-16342.51</v>
      </c>
      <c r="AN45" s="2"/>
      <c r="AO45" s="17">
        <f>AO44</f>
        <v>0</v>
      </c>
      <c r="AP45" s="2"/>
      <c r="AQ45" s="17">
        <f>ROUND((AM45-AO45),5)</f>
        <v>-16342.51</v>
      </c>
      <c r="AR45" s="2"/>
      <c r="AS45" s="18">
        <f>ROUND(IF(AO45=0, IF(AM45=0, 0, 1), AM45/AO45),5)</f>
        <v>1</v>
      </c>
      <c r="AT45" s="2"/>
      <c r="AU45" s="17">
        <f>AU44</f>
        <v>0</v>
      </c>
      <c r="AV45" s="2"/>
      <c r="AW45" s="17">
        <f>AW44</f>
        <v>0</v>
      </c>
      <c r="AX45" s="2"/>
      <c r="AY45" s="17">
        <f>ROUND((AU45-AW45),5)</f>
        <v>0</v>
      </c>
      <c r="AZ45" s="2"/>
      <c r="BA45" s="18">
        <f>ROUND(IF(AW45=0, IF(AU45=0, 0, 1), AU45/AW45),5)</f>
        <v>0</v>
      </c>
      <c r="BB45" s="2"/>
      <c r="BC45" s="17">
        <f>BC44</f>
        <v>0</v>
      </c>
      <c r="BD45" s="2"/>
      <c r="BE45" s="2"/>
      <c r="BF45" s="2"/>
      <c r="BG45" s="2"/>
      <c r="BH45" s="2"/>
      <c r="BI45" s="2"/>
      <c r="BJ45" s="2"/>
      <c r="BK45" s="17">
        <f>BK44</f>
        <v>0</v>
      </c>
      <c r="BL45" s="2"/>
      <c r="BM45" s="2"/>
      <c r="BN45" s="2"/>
      <c r="BO45" s="2"/>
      <c r="BP45" s="2"/>
      <c r="BQ45" s="2"/>
      <c r="BR45" s="2"/>
      <c r="BS45" s="17">
        <f>BS44</f>
        <v>0</v>
      </c>
      <c r="BT45" s="2"/>
      <c r="BU45" s="2"/>
      <c r="BV45" s="2"/>
      <c r="BW45" s="2"/>
      <c r="BX45" s="2"/>
      <c r="BY45" s="2"/>
      <c r="BZ45" s="2"/>
      <c r="CA45" s="17">
        <f>CA44</f>
        <v>0</v>
      </c>
      <c r="CB45" s="2"/>
      <c r="CC45" s="2"/>
      <c r="CD45" s="2"/>
      <c r="CE45" s="2"/>
      <c r="CF45" s="2"/>
      <c r="CG45" s="2"/>
      <c r="CH45" s="2"/>
      <c r="CI45" s="17">
        <f>CI44</f>
        <v>0</v>
      </c>
      <c r="CJ45" s="2"/>
      <c r="CK45" s="2"/>
      <c r="CL45" s="2"/>
      <c r="CM45" s="2"/>
      <c r="CN45" s="2"/>
      <c r="CO45" s="2"/>
      <c r="CP45" s="2"/>
      <c r="CQ45" s="17">
        <f>CQ44</f>
        <v>0</v>
      </c>
      <c r="CR45" s="2"/>
      <c r="CS45" s="2"/>
      <c r="CT45" s="2"/>
      <c r="CU45" s="2"/>
      <c r="CV45" s="2"/>
      <c r="CW45" s="2"/>
      <c r="CX45" s="2"/>
      <c r="CY45" s="17">
        <f>ROUND(G45+O45+W45+AE45+AM45+AU45+BC45+BK45+BS45+CA45+CI45+CQ45,5)</f>
        <v>74701.06</v>
      </c>
      <c r="CZ45" s="2"/>
      <c r="DA45" s="17">
        <f>ROUND(I45+Q45+Y45+AG45+AO45+AW45+BE45+BM45+BU45+CC45+CK45+CS45,5)</f>
        <v>-7835</v>
      </c>
      <c r="DB45" s="2"/>
      <c r="DC45" s="6">
        <f t="shared" si="0"/>
        <v>-82536.06</v>
      </c>
      <c r="DD45" s="2"/>
      <c r="DE45" s="18">
        <f>ROUND(IF(DA45=0, IF(CY45=0, 0, 1), CY45/DA45),5)</f>
        <v>-9.5342800000000008</v>
      </c>
    </row>
  </sheetData>
  <pageMargins left="0.7" right="0.7" top="0.75" bottom="0.75" header="0.1" footer="0.3"/>
  <pageSetup orientation="portrait" horizontalDpi="0" verticalDpi="0" r:id="rId1"/>
  <headerFooter>
    <oddHeader>&amp;L&amp;"Arial,Bold"&amp;8 4:10 AM
&amp;"Arial,Bold"&amp;8 12/07/20
&amp;"Arial,Bold"&amp;8 Cash Basis&amp;C&amp;"Arial,Bold"&amp;12 Johnson County Tourism Association
&amp;"Arial,Bold"&amp;14 Profit &amp;&amp; Loss Budget vs. Actual-Board Report
&amp;"Arial,Bold"&amp;10 July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502920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502920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</dc:creator>
  <cp:lastModifiedBy>Chanda</cp:lastModifiedBy>
  <cp:lastPrinted>2020-12-07T11:15:22Z</cp:lastPrinted>
  <dcterms:created xsi:type="dcterms:W3CDTF">2020-12-07T11:10:36Z</dcterms:created>
  <dcterms:modified xsi:type="dcterms:W3CDTF">2020-12-07T11:15:49Z</dcterms:modified>
</cp:coreProperties>
</file>