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a\Documents\Fire\Board Meetings\2021-2022 Board meetings\"/>
    </mc:Choice>
  </mc:AlternateContent>
  <xr:revisionPtr revIDLastSave="0" documentId="8_{420FF4E8-63F8-4569-8F5B-A19D9D071D8B}" xr6:coauthVersionLast="47" xr6:coauthVersionMax="47" xr10:uidLastSave="{00000000-0000-0000-0000-000000000000}"/>
  <bookViews>
    <workbookView xWindow="-108" yWindow="-108" windowWidth="23256" windowHeight="12576" activeTab="1" xr2:uid="{51A8F719-A928-4F04-8263-71051C4ADD22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290" localSheetId="1" hidden="1">Sheet1!$BC$1</definedName>
    <definedName name="QB_COLUMN_59201" localSheetId="1" hidden="1">Sheet1!$G$2</definedName>
    <definedName name="QB_COLUMN_592010" localSheetId="1" hidden="1">Sheet1!$AQ$2</definedName>
    <definedName name="QB_COLUMN_592011" localSheetId="1" hidden="1">Sheet1!$AU$2</definedName>
    <definedName name="QB_COLUMN_592012" localSheetId="1" hidden="1">Sheet1!$AY$2</definedName>
    <definedName name="QB_COLUMN_59202" localSheetId="1" hidden="1">Sheet1!$K$2</definedName>
    <definedName name="QB_COLUMN_59203" localSheetId="1" hidden="1">Sheet1!$O$2</definedName>
    <definedName name="QB_COLUMN_59204" localSheetId="1" hidden="1">Sheet1!$S$2</definedName>
    <definedName name="QB_COLUMN_59205" localSheetId="1" hidden="1">Sheet1!$W$2</definedName>
    <definedName name="QB_COLUMN_59206" localSheetId="1" hidden="1">Sheet1!$AA$2</definedName>
    <definedName name="QB_COLUMN_59207" localSheetId="1" hidden="1">Sheet1!$AE$2</definedName>
    <definedName name="QB_COLUMN_59208" localSheetId="1" hidden="1">Sheet1!$AI$2</definedName>
    <definedName name="QB_COLUMN_59209" localSheetId="1" hidden="1">Sheet1!$AM$2</definedName>
    <definedName name="QB_COLUMN_59300" localSheetId="1" hidden="1">Sheet1!$BC$2</definedName>
    <definedName name="QB_COLUMN_63620" localSheetId="1" hidden="1">Sheet1!$BE$2</definedName>
    <definedName name="QB_COLUMN_63621" localSheetId="1" hidden="1">Sheet1!$I$2</definedName>
    <definedName name="QB_COLUMN_636210" localSheetId="1" hidden="1">Sheet1!$AS$2</definedName>
    <definedName name="QB_COLUMN_636211" localSheetId="1" hidden="1">Sheet1!$AW$2</definedName>
    <definedName name="QB_COLUMN_636212" localSheetId="1" hidden="1">Sheet1!$BA$2</definedName>
    <definedName name="QB_COLUMN_63622" localSheetId="1" hidden="1">Sheet1!$M$2</definedName>
    <definedName name="QB_COLUMN_63623" localSheetId="1" hidden="1">Sheet1!$Q$2</definedName>
    <definedName name="QB_COLUMN_63624" localSheetId="1" hidden="1">Sheet1!$U$2</definedName>
    <definedName name="QB_COLUMN_63625" localSheetId="1" hidden="1">Sheet1!$Y$2</definedName>
    <definedName name="QB_COLUMN_63626" localSheetId="1" hidden="1">Sheet1!$AC$2</definedName>
    <definedName name="QB_COLUMN_63627" localSheetId="1" hidden="1">Sheet1!$AG$2</definedName>
    <definedName name="QB_COLUMN_63628" localSheetId="1" hidden="1">Sheet1!$AK$2</definedName>
    <definedName name="QB_COLUMN_63629" localSheetId="1" hidden="1">Sheet1!$AO$2</definedName>
    <definedName name="QB_COLUMN_64430" localSheetId="1" hidden="1">Sheet1!$BF$2</definedName>
    <definedName name="QB_COLUMN_64431" localSheetId="1" hidden="1">Sheet1!$J$2</definedName>
    <definedName name="QB_COLUMN_644310" localSheetId="1" hidden="1">Sheet1!$AT$2</definedName>
    <definedName name="QB_COLUMN_644311" localSheetId="1" hidden="1">Sheet1!$AX$2</definedName>
    <definedName name="QB_COLUMN_644312" localSheetId="1" hidden="1">Sheet1!$BB$2</definedName>
    <definedName name="QB_COLUMN_64432" localSheetId="1" hidden="1">Sheet1!$N$2</definedName>
    <definedName name="QB_COLUMN_64433" localSheetId="1" hidden="1">Sheet1!$R$2</definedName>
    <definedName name="QB_COLUMN_64434" localSheetId="1" hidden="1">Sheet1!$V$2</definedName>
    <definedName name="QB_COLUMN_64435" localSheetId="1" hidden="1">Sheet1!$Z$2</definedName>
    <definedName name="QB_COLUMN_64436" localSheetId="1" hidden="1">Sheet1!$AD$2</definedName>
    <definedName name="QB_COLUMN_64437" localSheetId="1" hidden="1">Sheet1!$AH$2</definedName>
    <definedName name="QB_COLUMN_64438" localSheetId="1" hidden="1">Sheet1!$AL$2</definedName>
    <definedName name="QB_COLUMN_64439" localSheetId="1" hidden="1">Sheet1!$AP$2</definedName>
    <definedName name="QB_COLUMN_76211" localSheetId="1" hidden="1">Sheet1!$H$2</definedName>
    <definedName name="QB_COLUMN_762110" localSheetId="1" hidden="1">Sheet1!$AR$2</definedName>
    <definedName name="QB_COLUMN_762111" localSheetId="1" hidden="1">Sheet1!$AV$2</definedName>
    <definedName name="QB_COLUMN_762112" localSheetId="1" hidden="1">Sheet1!$AZ$2</definedName>
    <definedName name="QB_COLUMN_76212" localSheetId="1" hidden="1">Sheet1!$L$2</definedName>
    <definedName name="QB_COLUMN_76213" localSheetId="1" hidden="1">Sheet1!$P$2</definedName>
    <definedName name="QB_COLUMN_76214" localSheetId="1" hidden="1">Sheet1!$T$2</definedName>
    <definedName name="QB_COLUMN_76215" localSheetId="1" hidden="1">Sheet1!$X$2</definedName>
    <definedName name="QB_COLUMN_76216" localSheetId="1" hidden="1">Sheet1!$AB$2</definedName>
    <definedName name="QB_COLUMN_76217" localSheetId="1" hidden="1">Sheet1!$AF$2</definedName>
    <definedName name="QB_COLUMN_76218" localSheetId="1" hidden="1">Sheet1!$AJ$2</definedName>
    <definedName name="QB_COLUMN_76219" localSheetId="1" hidden="1">Sheet1!$AN$2</definedName>
    <definedName name="QB_COLUMN_76310" localSheetId="1" hidden="1">Sheet1!$BD$2</definedName>
    <definedName name="QB_DATA_0" localSheetId="1" hidden="1">Sheet1!$6:$6,Sheet1!$7:$7,Sheet1!$10:$10,Sheet1!$12:$12,Sheet1!$14:$14,Sheet1!$16:$16,Sheet1!$19:$19,Sheet1!$20:$20,Sheet1!$23:$23,Sheet1!$24:$24,Sheet1!$25:$25,Sheet1!$26:$26,Sheet1!$27:$27,Sheet1!$29:$29,Sheet1!$30:$30,Sheet1!$32:$32</definedName>
    <definedName name="QB_DATA_1" localSheetId="1" hidden="1">Sheet1!$33:$33,Sheet1!$34:$34,Sheet1!$35:$35,Sheet1!$37:$37,Sheet1!$38:$38,Sheet1!$40:$40,Sheet1!$41:$41,Sheet1!$42:$42,Sheet1!$44:$44,Sheet1!$47:$47,Sheet1!$48:$48,Sheet1!$49:$49,Sheet1!$50:$50,Sheet1!$51:$51,Sheet1!$52:$52,Sheet1!$53:$53</definedName>
    <definedName name="QB_DATA_2" localSheetId="1" hidden="1">Sheet1!$54:$54,Sheet1!$55:$55,Sheet1!$58:$58,Sheet1!$59:$59,Sheet1!$62:$62,Sheet1!$63:$63,Sheet1!$66:$66,Sheet1!$69:$69,Sheet1!$70:$70,Sheet1!$71:$71,Sheet1!$74:$74,Sheet1!$80:$80</definedName>
    <definedName name="QB_FORMULA_0" localSheetId="1" hidden="1">Sheet1!$I$6,Sheet1!$J$6,Sheet1!$M$6,Sheet1!$N$6,Sheet1!$Q$6,Sheet1!$R$6,Sheet1!$U$6,Sheet1!$V$6,Sheet1!$Y$6,Sheet1!$Z$6,Sheet1!$AC$6,Sheet1!$AD$6,Sheet1!$BC$6,Sheet1!$BD$6,Sheet1!$BE$6,Sheet1!$BF$6</definedName>
    <definedName name="QB_FORMULA_1" localSheetId="1" hidden="1">Sheet1!$I$7,Sheet1!$J$7,Sheet1!$M$7,Sheet1!$N$7,Sheet1!$Q$7,Sheet1!$R$7,Sheet1!$U$7,Sheet1!$V$7,Sheet1!$Y$7,Sheet1!$Z$7,Sheet1!$AC$7,Sheet1!$AD$7,Sheet1!$BC$7,Sheet1!$BD$7,Sheet1!$BE$7,Sheet1!$BF$7</definedName>
    <definedName name="QB_FORMULA_10" localSheetId="1" hidden="1">Sheet1!$BC$16,Sheet1!$BD$16,Sheet1!$BE$16,Sheet1!$BF$16,Sheet1!$G$17,Sheet1!$H$17,Sheet1!$I$17,Sheet1!$J$17,Sheet1!$K$17,Sheet1!$L$17,Sheet1!$M$17,Sheet1!$N$17,Sheet1!$O$17,Sheet1!$P$17,Sheet1!$Q$17,Sheet1!$R$17</definedName>
    <definedName name="QB_FORMULA_11" localSheetId="1" hidden="1">Sheet1!$S$17,Sheet1!$T$17,Sheet1!$U$17,Sheet1!$V$17,Sheet1!$W$17,Sheet1!$X$17,Sheet1!$Y$17,Sheet1!$Z$17,Sheet1!$AA$17,Sheet1!$AB$17,Sheet1!$AC$17,Sheet1!$AD$17,Sheet1!$AE$17,Sheet1!$AI$17,Sheet1!$AM$17,Sheet1!$AQ$17</definedName>
    <definedName name="QB_FORMULA_12" localSheetId="1" hidden="1">Sheet1!$AU$17,Sheet1!$AY$17,Sheet1!$BC$17,Sheet1!$BD$17,Sheet1!$BE$17,Sheet1!$BF$17,Sheet1!$G$18,Sheet1!$H$18,Sheet1!$I$18,Sheet1!$J$18,Sheet1!$K$18,Sheet1!$L$18,Sheet1!$M$18,Sheet1!$N$18,Sheet1!$O$18,Sheet1!$P$18</definedName>
    <definedName name="QB_FORMULA_13" localSheetId="1" hidden="1">Sheet1!$Q$18,Sheet1!$R$18,Sheet1!$S$18,Sheet1!$T$18,Sheet1!$U$18,Sheet1!$V$18,Sheet1!$W$18,Sheet1!$X$18,Sheet1!$Y$18,Sheet1!$Z$18,Sheet1!$AA$18,Sheet1!$AB$18,Sheet1!$AC$18,Sheet1!$AD$18,Sheet1!$AE$18,Sheet1!$AI$18</definedName>
    <definedName name="QB_FORMULA_14" localSheetId="1" hidden="1">Sheet1!$AM$18,Sheet1!$AQ$18,Sheet1!$AU$18,Sheet1!$AY$18,Sheet1!$BC$18,Sheet1!$BD$18,Sheet1!$BE$18,Sheet1!$BF$18,Sheet1!$I$19,Sheet1!$J$19,Sheet1!$M$19,Sheet1!$N$19,Sheet1!$Q$19,Sheet1!$R$19,Sheet1!$U$19,Sheet1!$V$19</definedName>
    <definedName name="QB_FORMULA_15" localSheetId="1" hidden="1">Sheet1!$Y$19,Sheet1!$Z$19,Sheet1!$AC$19,Sheet1!$AD$19,Sheet1!$BC$19,Sheet1!$BD$19,Sheet1!$BE$19,Sheet1!$BF$19,Sheet1!$I$20,Sheet1!$J$20,Sheet1!$M$20,Sheet1!$N$20,Sheet1!$Q$20,Sheet1!$R$20,Sheet1!$U$20,Sheet1!$V$20</definedName>
    <definedName name="QB_FORMULA_16" localSheetId="1" hidden="1">Sheet1!$Y$20,Sheet1!$Z$20,Sheet1!$AC$20,Sheet1!$AD$20,Sheet1!$BC$20,Sheet1!$BD$20,Sheet1!$BE$20,Sheet1!$BF$20,Sheet1!$G$21,Sheet1!$H$21,Sheet1!$I$21,Sheet1!$J$21,Sheet1!$K$21,Sheet1!$L$21,Sheet1!$M$21,Sheet1!$N$21</definedName>
    <definedName name="QB_FORMULA_17" localSheetId="1" hidden="1">Sheet1!$O$21,Sheet1!$P$21,Sheet1!$Q$21,Sheet1!$R$21,Sheet1!$S$21,Sheet1!$T$21,Sheet1!$U$21,Sheet1!$V$21,Sheet1!$W$21,Sheet1!$X$21,Sheet1!$Y$21,Sheet1!$Z$21,Sheet1!$AA$21,Sheet1!$AB$21,Sheet1!$AC$21,Sheet1!$AD$21</definedName>
    <definedName name="QB_FORMULA_18" localSheetId="1" hidden="1">Sheet1!$AE$21,Sheet1!$AI$21,Sheet1!$AM$21,Sheet1!$AQ$21,Sheet1!$AU$21,Sheet1!$AY$21,Sheet1!$BC$21,Sheet1!$BD$21,Sheet1!$BE$21,Sheet1!$BF$21,Sheet1!$I$23,Sheet1!$J$23,Sheet1!$M$23,Sheet1!$N$23,Sheet1!$Q$23,Sheet1!$R$23</definedName>
    <definedName name="QB_FORMULA_19" localSheetId="1" hidden="1">Sheet1!$U$23,Sheet1!$V$23,Sheet1!$Y$23,Sheet1!$Z$23,Sheet1!$AC$23,Sheet1!$AD$23,Sheet1!$BC$23,Sheet1!$BD$23,Sheet1!$BE$23,Sheet1!$BF$23,Sheet1!$I$24,Sheet1!$J$24,Sheet1!$M$24,Sheet1!$N$24,Sheet1!$Q$24,Sheet1!$R$24</definedName>
    <definedName name="QB_FORMULA_2" localSheetId="1" hidden="1">Sheet1!$G$8,Sheet1!$H$8,Sheet1!$I$8,Sheet1!$J$8,Sheet1!$K$8,Sheet1!$L$8,Sheet1!$M$8,Sheet1!$N$8,Sheet1!$O$8,Sheet1!$P$8,Sheet1!$Q$8,Sheet1!$R$8,Sheet1!$S$8,Sheet1!$T$8,Sheet1!$U$8,Sheet1!$V$8</definedName>
    <definedName name="QB_FORMULA_20" localSheetId="1" hidden="1">Sheet1!$U$24,Sheet1!$V$24,Sheet1!$Y$24,Sheet1!$Z$24,Sheet1!$AC$24,Sheet1!$AD$24,Sheet1!$BC$24,Sheet1!$BD$24,Sheet1!$BE$24,Sheet1!$BF$24,Sheet1!$I$25,Sheet1!$J$25,Sheet1!$M$25,Sheet1!$N$25,Sheet1!$Q$25,Sheet1!$R$25</definedName>
    <definedName name="QB_FORMULA_21" localSheetId="1" hidden="1">Sheet1!$U$25,Sheet1!$V$25,Sheet1!$Y$25,Sheet1!$Z$25,Sheet1!$AC$25,Sheet1!$AD$25,Sheet1!$BC$25,Sheet1!$BD$25,Sheet1!$BE$25,Sheet1!$BF$25,Sheet1!$I$26,Sheet1!$J$26,Sheet1!$M$26,Sheet1!$N$26,Sheet1!$Q$26,Sheet1!$R$26</definedName>
    <definedName name="QB_FORMULA_22" localSheetId="1" hidden="1">Sheet1!$U$26,Sheet1!$V$26,Sheet1!$Y$26,Sheet1!$Z$26,Sheet1!$AC$26,Sheet1!$AD$26,Sheet1!$BC$26,Sheet1!$BD$26,Sheet1!$BE$26,Sheet1!$BF$26,Sheet1!$I$27,Sheet1!$J$27,Sheet1!$M$27,Sheet1!$N$27,Sheet1!$Q$27,Sheet1!$R$27</definedName>
    <definedName name="QB_FORMULA_23" localSheetId="1" hidden="1">Sheet1!$U$27,Sheet1!$V$27,Sheet1!$Y$27,Sheet1!$Z$27,Sheet1!$AC$27,Sheet1!$AD$27,Sheet1!$BC$27,Sheet1!$BD$27,Sheet1!$BE$27,Sheet1!$BF$27,Sheet1!$I$29,Sheet1!$J$29,Sheet1!$M$29,Sheet1!$N$29,Sheet1!$Q$29,Sheet1!$R$29</definedName>
    <definedName name="QB_FORMULA_24" localSheetId="1" hidden="1">Sheet1!$U$29,Sheet1!$V$29,Sheet1!$Y$29,Sheet1!$Z$29,Sheet1!$AC$29,Sheet1!$AD$29,Sheet1!$BC$29,Sheet1!$BD$29,Sheet1!$BE$29,Sheet1!$BF$29,Sheet1!$I$30,Sheet1!$J$30,Sheet1!$M$30,Sheet1!$N$30,Sheet1!$Q$30,Sheet1!$R$30</definedName>
    <definedName name="QB_FORMULA_25" localSheetId="1" hidden="1">Sheet1!$U$30,Sheet1!$V$30,Sheet1!$Y$30,Sheet1!$Z$30,Sheet1!$AC$30,Sheet1!$AD$30,Sheet1!$BC$30,Sheet1!$BD$30,Sheet1!$BE$30,Sheet1!$BF$30,Sheet1!$G$31,Sheet1!$H$31,Sheet1!$I$31,Sheet1!$J$31,Sheet1!$K$31,Sheet1!$L$31</definedName>
    <definedName name="QB_FORMULA_26" localSheetId="1" hidden="1">Sheet1!$M$31,Sheet1!$N$31,Sheet1!$O$31,Sheet1!$P$31,Sheet1!$Q$31,Sheet1!$R$31,Sheet1!$S$31,Sheet1!$T$31,Sheet1!$U$31,Sheet1!$V$31,Sheet1!$W$31,Sheet1!$X$31,Sheet1!$Y$31,Sheet1!$Z$31,Sheet1!$AA$31,Sheet1!$AB$31</definedName>
    <definedName name="QB_FORMULA_27" localSheetId="1" hidden="1">Sheet1!$AC$31,Sheet1!$AD$31,Sheet1!$AE$31,Sheet1!$AI$31,Sheet1!$AM$31,Sheet1!$AQ$31,Sheet1!$AU$31,Sheet1!$AY$31,Sheet1!$BC$31,Sheet1!$BD$31,Sheet1!$BE$31,Sheet1!$BF$31,Sheet1!$I$32,Sheet1!$J$32,Sheet1!$M$32,Sheet1!$N$32</definedName>
    <definedName name="QB_FORMULA_28" localSheetId="1" hidden="1">Sheet1!$Q$32,Sheet1!$R$32,Sheet1!$U$32,Sheet1!$V$32,Sheet1!$Y$32,Sheet1!$Z$32,Sheet1!$AC$32,Sheet1!$AD$32,Sheet1!$BC$32,Sheet1!$BD$32,Sheet1!$BE$32,Sheet1!$BF$32,Sheet1!$I$33,Sheet1!$J$33,Sheet1!$M$33,Sheet1!$N$33</definedName>
    <definedName name="QB_FORMULA_29" localSheetId="1" hidden="1">Sheet1!$Q$33,Sheet1!$R$33,Sheet1!$U$33,Sheet1!$V$33,Sheet1!$Y$33,Sheet1!$Z$33,Sheet1!$AC$33,Sheet1!$AD$33,Sheet1!$BC$33,Sheet1!$BD$33,Sheet1!$BE$33,Sheet1!$BF$33,Sheet1!$I$34,Sheet1!$J$34,Sheet1!$M$34,Sheet1!$N$34</definedName>
    <definedName name="QB_FORMULA_3" localSheetId="1" hidden="1">Sheet1!$W$8,Sheet1!$X$8,Sheet1!$Y$8,Sheet1!$Z$8,Sheet1!$AA$8,Sheet1!$AB$8,Sheet1!$AC$8,Sheet1!$AD$8,Sheet1!$AE$8,Sheet1!$AI$8,Sheet1!$AM$8,Sheet1!$AQ$8,Sheet1!$AU$8,Sheet1!$AY$8,Sheet1!$BC$8,Sheet1!$BD$8</definedName>
    <definedName name="QB_FORMULA_30" localSheetId="1" hidden="1">Sheet1!$Q$34,Sheet1!$R$34,Sheet1!$U$34,Sheet1!$V$34,Sheet1!$Y$34,Sheet1!$Z$34,Sheet1!$AC$34,Sheet1!$AD$34,Sheet1!$BC$34,Sheet1!$BD$34,Sheet1!$BE$34,Sheet1!$BF$34,Sheet1!$I$35,Sheet1!$J$35,Sheet1!$M$35,Sheet1!$N$35</definedName>
    <definedName name="QB_FORMULA_31" localSheetId="1" hidden="1">Sheet1!$Q$35,Sheet1!$R$35,Sheet1!$U$35,Sheet1!$V$35,Sheet1!$Y$35,Sheet1!$Z$35,Sheet1!$AC$35,Sheet1!$AD$35,Sheet1!$BC$35,Sheet1!$BD$35,Sheet1!$BE$35,Sheet1!$BF$35,Sheet1!$BC$37,Sheet1!$I$38,Sheet1!$J$38,Sheet1!$M$38</definedName>
    <definedName name="QB_FORMULA_32" localSheetId="1" hidden="1">Sheet1!$N$38,Sheet1!$Q$38,Sheet1!$R$38,Sheet1!$U$38,Sheet1!$V$38,Sheet1!$Y$38,Sheet1!$Z$38,Sheet1!$AC$38,Sheet1!$AD$38,Sheet1!$BC$38,Sheet1!$BD$38,Sheet1!$BE$38,Sheet1!$BF$38,Sheet1!$G$39,Sheet1!$H$39,Sheet1!$I$39</definedName>
    <definedName name="QB_FORMULA_33" localSheetId="1" hidden="1">Sheet1!$J$39,Sheet1!$K$39,Sheet1!$L$39,Sheet1!$M$39,Sheet1!$N$39,Sheet1!$O$39,Sheet1!$P$39,Sheet1!$Q$39,Sheet1!$R$39,Sheet1!$S$39,Sheet1!$T$39,Sheet1!$U$39,Sheet1!$V$39,Sheet1!$W$39,Sheet1!$X$39,Sheet1!$Y$39</definedName>
    <definedName name="QB_FORMULA_34" localSheetId="1" hidden="1">Sheet1!$Z$39,Sheet1!$AA$39,Sheet1!$AB$39,Sheet1!$AC$39,Sheet1!$AD$39,Sheet1!$AE$39,Sheet1!$AI$39,Sheet1!$AM$39,Sheet1!$AQ$39,Sheet1!$AU$39,Sheet1!$AY$39,Sheet1!$BC$39,Sheet1!$BD$39,Sheet1!$BE$39,Sheet1!$BF$39,Sheet1!$I$40</definedName>
    <definedName name="QB_FORMULA_35" localSheetId="1" hidden="1">Sheet1!$J$40,Sheet1!$M$40,Sheet1!$N$40,Sheet1!$Q$40,Sheet1!$R$40,Sheet1!$U$40,Sheet1!$V$40,Sheet1!$Y$40,Sheet1!$Z$40,Sheet1!$AC$40,Sheet1!$AD$40,Sheet1!$BC$40,Sheet1!$BD$40,Sheet1!$BE$40,Sheet1!$BF$40,Sheet1!$I$41</definedName>
    <definedName name="QB_FORMULA_36" localSheetId="1" hidden="1">Sheet1!$J$41,Sheet1!$M$41,Sheet1!$N$41,Sheet1!$Q$41,Sheet1!$R$41,Sheet1!$U$41,Sheet1!$V$41,Sheet1!$Y$41,Sheet1!$Z$41,Sheet1!$AC$41,Sheet1!$AD$41,Sheet1!$BC$41,Sheet1!$BD$41,Sheet1!$BE$41,Sheet1!$BF$41,Sheet1!$I$42</definedName>
    <definedName name="QB_FORMULA_37" localSheetId="1" hidden="1">Sheet1!$J$42,Sheet1!$M$42,Sheet1!$N$42,Sheet1!$Q$42,Sheet1!$R$42,Sheet1!$U$42,Sheet1!$V$42,Sheet1!$Y$42,Sheet1!$Z$42,Sheet1!$AC$42,Sheet1!$AD$42,Sheet1!$BC$42,Sheet1!$BD$42,Sheet1!$BE$42,Sheet1!$BF$42,Sheet1!$I$44</definedName>
    <definedName name="QB_FORMULA_38" localSheetId="1" hidden="1">Sheet1!$J$44,Sheet1!$M$44,Sheet1!$N$44,Sheet1!$Q$44,Sheet1!$R$44,Sheet1!$U$44,Sheet1!$V$44,Sheet1!$Y$44,Sheet1!$Z$44,Sheet1!$AC$44,Sheet1!$AD$44,Sheet1!$BC$44,Sheet1!$BD$44,Sheet1!$BE$44,Sheet1!$BF$44,Sheet1!$G$45</definedName>
    <definedName name="QB_FORMULA_39" localSheetId="1" hidden="1">Sheet1!$H$45,Sheet1!$I$45,Sheet1!$J$45,Sheet1!$K$45,Sheet1!$L$45,Sheet1!$M$45,Sheet1!$N$45,Sheet1!$O$45,Sheet1!$P$45,Sheet1!$Q$45,Sheet1!$R$45,Sheet1!$S$45,Sheet1!$T$45,Sheet1!$U$45,Sheet1!$V$45,Sheet1!$W$45</definedName>
    <definedName name="QB_FORMULA_4" localSheetId="1" hidden="1">Sheet1!$BE$8,Sheet1!$BF$8,Sheet1!$I$10,Sheet1!$J$10,Sheet1!$M$10,Sheet1!$N$10,Sheet1!$Q$10,Sheet1!$R$10,Sheet1!$U$10,Sheet1!$V$10,Sheet1!$Y$10,Sheet1!$Z$10,Sheet1!$AC$10,Sheet1!$AD$10,Sheet1!$BC$10,Sheet1!$BD$10</definedName>
    <definedName name="QB_FORMULA_40" localSheetId="1" hidden="1">Sheet1!$X$45,Sheet1!$Y$45,Sheet1!$Z$45,Sheet1!$AA$45,Sheet1!$AB$45,Sheet1!$AC$45,Sheet1!$AD$45,Sheet1!$AE$45,Sheet1!$AI$45,Sheet1!$AM$45,Sheet1!$AQ$45,Sheet1!$AU$45,Sheet1!$AY$45,Sheet1!$BC$45,Sheet1!$BD$45,Sheet1!$BE$45</definedName>
    <definedName name="QB_FORMULA_41" localSheetId="1" hidden="1">Sheet1!$BF$45,Sheet1!$I$47,Sheet1!$J$47,Sheet1!$M$47,Sheet1!$N$47,Sheet1!$Q$47,Sheet1!$R$47,Sheet1!$U$47,Sheet1!$V$47,Sheet1!$Y$47,Sheet1!$Z$47,Sheet1!$AC$47,Sheet1!$AD$47,Sheet1!$BC$47,Sheet1!$BD$47,Sheet1!$BE$47</definedName>
    <definedName name="QB_FORMULA_42" localSheetId="1" hidden="1">Sheet1!$BF$47,Sheet1!$I$48,Sheet1!$J$48,Sheet1!$M$48,Sheet1!$N$48,Sheet1!$Q$48,Sheet1!$R$48,Sheet1!$U$48,Sheet1!$V$48,Sheet1!$Y$48,Sheet1!$Z$48,Sheet1!$AC$48,Sheet1!$AD$48,Sheet1!$BC$48,Sheet1!$BD$48,Sheet1!$BE$48</definedName>
    <definedName name="QB_FORMULA_43" localSheetId="1" hidden="1">Sheet1!$BF$48,Sheet1!$I$49,Sheet1!$J$49,Sheet1!$M$49,Sheet1!$N$49,Sheet1!$Q$49,Sheet1!$R$49,Sheet1!$U$49,Sheet1!$V$49,Sheet1!$Y$49,Sheet1!$Z$49,Sheet1!$AC$49,Sheet1!$AD$49,Sheet1!$BC$49,Sheet1!$BD$49,Sheet1!$BE$49</definedName>
    <definedName name="QB_FORMULA_44" localSheetId="1" hidden="1">Sheet1!$BF$49,Sheet1!$I$50,Sheet1!$J$50,Sheet1!$M$50,Sheet1!$N$50,Sheet1!$Q$50,Sheet1!$R$50,Sheet1!$U$50,Sheet1!$V$50,Sheet1!$Y$50,Sheet1!$Z$50,Sheet1!$AC$50,Sheet1!$AD$50,Sheet1!$BC$50,Sheet1!$BD$50,Sheet1!$BE$50</definedName>
    <definedName name="QB_FORMULA_45" localSheetId="1" hidden="1">Sheet1!$BF$50,Sheet1!$I$51,Sheet1!$J$51,Sheet1!$M$51,Sheet1!$N$51,Sheet1!$Q$51,Sheet1!$R$51,Sheet1!$U$51,Sheet1!$V$51,Sheet1!$Y$51,Sheet1!$Z$51,Sheet1!$AC$51,Sheet1!$AD$51,Sheet1!$BC$51,Sheet1!$BD$51,Sheet1!$BE$51</definedName>
    <definedName name="QB_FORMULA_46" localSheetId="1" hidden="1">Sheet1!$BF$51,Sheet1!$I$52,Sheet1!$J$52,Sheet1!$M$52,Sheet1!$N$52,Sheet1!$Q$52,Sheet1!$R$52,Sheet1!$U$52,Sheet1!$V$52,Sheet1!$Y$52,Sheet1!$Z$52,Sheet1!$AC$52,Sheet1!$AD$52,Sheet1!$BC$52,Sheet1!$BD$52,Sheet1!$BE$52</definedName>
    <definedName name="QB_FORMULA_47" localSheetId="1" hidden="1">Sheet1!$BF$52,Sheet1!$I$53,Sheet1!$J$53,Sheet1!$M$53,Sheet1!$N$53,Sheet1!$Q$53,Sheet1!$R$53,Sheet1!$U$53,Sheet1!$V$53,Sheet1!$Y$53,Sheet1!$Z$53,Sheet1!$AC$53,Sheet1!$AD$53,Sheet1!$BC$53,Sheet1!$BD$53,Sheet1!$BE$53</definedName>
    <definedName name="QB_FORMULA_48" localSheetId="1" hidden="1">Sheet1!$BF$53,Sheet1!$I$54,Sheet1!$J$54,Sheet1!$M$54,Sheet1!$N$54,Sheet1!$Q$54,Sheet1!$R$54,Sheet1!$U$54,Sheet1!$V$54,Sheet1!$Y$54,Sheet1!$Z$54,Sheet1!$AC$54,Sheet1!$AD$54,Sheet1!$BC$54,Sheet1!$BD$54,Sheet1!$BE$54</definedName>
    <definedName name="QB_FORMULA_49" localSheetId="1" hidden="1">Sheet1!$BF$54,Sheet1!$I$55,Sheet1!$J$55,Sheet1!$M$55,Sheet1!$N$55,Sheet1!$Q$55,Sheet1!$R$55,Sheet1!$U$55,Sheet1!$V$55,Sheet1!$Y$55,Sheet1!$Z$55,Sheet1!$AC$55,Sheet1!$AD$55,Sheet1!$BC$55,Sheet1!$BD$55,Sheet1!$BE$55</definedName>
    <definedName name="QB_FORMULA_5" localSheetId="1" hidden="1">Sheet1!$BE$10,Sheet1!$BF$10,Sheet1!$G$11,Sheet1!$H$11,Sheet1!$I$11,Sheet1!$J$11,Sheet1!$K$11,Sheet1!$L$11,Sheet1!$M$11,Sheet1!$N$11,Sheet1!$O$11,Sheet1!$P$11,Sheet1!$Q$11,Sheet1!$R$11,Sheet1!$S$11,Sheet1!$T$11</definedName>
    <definedName name="QB_FORMULA_50" localSheetId="1" hidden="1">Sheet1!$BF$55,Sheet1!$G$56,Sheet1!$H$56,Sheet1!$I$56,Sheet1!$J$56,Sheet1!$K$56,Sheet1!$L$56,Sheet1!$M$56,Sheet1!$N$56,Sheet1!$O$56,Sheet1!$P$56,Sheet1!$Q$56,Sheet1!$R$56,Sheet1!$S$56,Sheet1!$T$56,Sheet1!$U$56</definedName>
    <definedName name="QB_FORMULA_51" localSheetId="1" hidden="1">Sheet1!$V$56,Sheet1!$W$56,Sheet1!$X$56,Sheet1!$Y$56,Sheet1!$Z$56,Sheet1!$AA$56,Sheet1!$AB$56,Sheet1!$AC$56,Sheet1!$AD$56,Sheet1!$AE$56,Sheet1!$AI$56,Sheet1!$AM$56,Sheet1!$AQ$56,Sheet1!$AU$56,Sheet1!$AY$56,Sheet1!$BC$56</definedName>
    <definedName name="QB_FORMULA_52" localSheetId="1" hidden="1">Sheet1!$BD$56,Sheet1!$BE$56,Sheet1!$BF$56,Sheet1!$I$58,Sheet1!$J$58,Sheet1!$M$58,Sheet1!$N$58,Sheet1!$Q$58,Sheet1!$R$58,Sheet1!$U$58,Sheet1!$V$58,Sheet1!$Y$58,Sheet1!$Z$58,Sheet1!$AC$58,Sheet1!$AD$58,Sheet1!$BC$58</definedName>
    <definedName name="QB_FORMULA_53" localSheetId="1" hidden="1">Sheet1!$BD$58,Sheet1!$BE$58,Sheet1!$BF$58,Sheet1!$I$59,Sheet1!$J$59,Sheet1!$M$59,Sheet1!$N$59,Sheet1!$Q$59,Sheet1!$R$59,Sheet1!$U$59,Sheet1!$V$59,Sheet1!$Y$59,Sheet1!$Z$59,Sheet1!$AC$59,Sheet1!$AD$59,Sheet1!$BC$59</definedName>
    <definedName name="QB_FORMULA_54" localSheetId="1" hidden="1">Sheet1!$BD$59,Sheet1!$BE$59,Sheet1!$BF$59,Sheet1!$G$60,Sheet1!$H$60,Sheet1!$I$60,Sheet1!$J$60,Sheet1!$K$60,Sheet1!$L$60,Sheet1!$M$60,Sheet1!$N$60,Sheet1!$O$60,Sheet1!$P$60,Sheet1!$Q$60,Sheet1!$R$60,Sheet1!$S$60</definedName>
    <definedName name="QB_FORMULA_55" localSheetId="1" hidden="1">Sheet1!$T$60,Sheet1!$U$60,Sheet1!$V$60,Sheet1!$W$60,Sheet1!$X$60,Sheet1!$Y$60,Sheet1!$Z$60,Sheet1!$AA$60,Sheet1!$AB$60,Sheet1!$AC$60,Sheet1!$AD$60,Sheet1!$AE$60,Sheet1!$AI$60,Sheet1!$AM$60,Sheet1!$AQ$60,Sheet1!$AU$60</definedName>
    <definedName name="QB_FORMULA_56" localSheetId="1" hidden="1">Sheet1!$AY$60,Sheet1!$BC$60,Sheet1!$BD$60,Sheet1!$BE$60,Sheet1!$BF$60,Sheet1!$I$62,Sheet1!$J$62,Sheet1!$M$62,Sheet1!$N$62,Sheet1!$Q$62,Sheet1!$R$62,Sheet1!$U$62,Sheet1!$V$62,Sheet1!$Y$62,Sheet1!$Z$62,Sheet1!$AC$62</definedName>
    <definedName name="QB_FORMULA_57" localSheetId="1" hidden="1">Sheet1!$AD$62,Sheet1!$BC$62,Sheet1!$BD$62,Sheet1!$BE$62,Sheet1!$BF$62,Sheet1!$I$63,Sheet1!$J$63,Sheet1!$M$63,Sheet1!$N$63,Sheet1!$Q$63,Sheet1!$R$63,Sheet1!$U$63,Sheet1!$V$63,Sheet1!$Y$63,Sheet1!$Z$63,Sheet1!$AC$63</definedName>
    <definedName name="QB_FORMULA_58" localSheetId="1" hidden="1">Sheet1!$AD$63,Sheet1!$BC$63,Sheet1!$BD$63,Sheet1!$BE$63,Sheet1!$BF$63,Sheet1!$G$64,Sheet1!$H$64,Sheet1!$I$64,Sheet1!$J$64,Sheet1!$K$64,Sheet1!$L$64,Sheet1!$M$64,Sheet1!$N$64,Sheet1!$O$64,Sheet1!$P$64,Sheet1!$Q$64</definedName>
    <definedName name="QB_FORMULA_59" localSheetId="1" hidden="1">Sheet1!$R$64,Sheet1!$S$64,Sheet1!$T$64,Sheet1!$U$64,Sheet1!$V$64,Sheet1!$W$64,Sheet1!$X$64,Sheet1!$Y$64,Sheet1!$Z$64,Sheet1!$AA$64,Sheet1!$AB$64,Sheet1!$AC$64,Sheet1!$AD$64,Sheet1!$AE$64,Sheet1!$AI$64,Sheet1!$AM$64</definedName>
    <definedName name="QB_FORMULA_6" localSheetId="1" hidden="1">Sheet1!$U$11,Sheet1!$V$11,Sheet1!$W$11,Sheet1!$X$11,Sheet1!$Y$11,Sheet1!$Z$11,Sheet1!$AA$11,Sheet1!$AB$11,Sheet1!$AC$11,Sheet1!$AD$11,Sheet1!$AE$11,Sheet1!$AI$11,Sheet1!$AM$11,Sheet1!$AQ$11,Sheet1!$AU$11,Sheet1!$AY$11</definedName>
    <definedName name="QB_FORMULA_60" localSheetId="1" hidden="1">Sheet1!$AQ$64,Sheet1!$AU$64,Sheet1!$AY$64,Sheet1!$BC$64,Sheet1!$BD$64,Sheet1!$BE$64,Sheet1!$BF$64,Sheet1!$I$66,Sheet1!$J$66,Sheet1!$M$66,Sheet1!$N$66,Sheet1!$Q$66,Sheet1!$R$66,Sheet1!$U$66,Sheet1!$V$66,Sheet1!$Y$66</definedName>
    <definedName name="QB_FORMULA_61" localSheetId="1" hidden="1">Sheet1!$Z$66,Sheet1!$AC$66,Sheet1!$AD$66,Sheet1!$BC$66,Sheet1!$BD$66,Sheet1!$BE$66,Sheet1!$BF$66,Sheet1!$G$67,Sheet1!$H$67,Sheet1!$I$67,Sheet1!$J$67,Sheet1!$K$67,Sheet1!$L$67,Sheet1!$M$67,Sheet1!$N$67,Sheet1!$O$67</definedName>
    <definedName name="QB_FORMULA_62" localSheetId="1" hidden="1">Sheet1!$P$67,Sheet1!$Q$67,Sheet1!$R$67,Sheet1!$S$67,Sheet1!$T$67,Sheet1!$U$67,Sheet1!$V$67,Sheet1!$W$67,Sheet1!$X$67,Sheet1!$Y$67,Sheet1!$Z$67,Sheet1!$AA$67,Sheet1!$AB$67,Sheet1!$AC$67,Sheet1!$AD$67,Sheet1!$AE$67</definedName>
    <definedName name="QB_FORMULA_63" localSheetId="1" hidden="1">Sheet1!$AI$67,Sheet1!$AM$67,Sheet1!$AQ$67,Sheet1!$AU$67,Sheet1!$AY$67,Sheet1!$BC$67,Sheet1!$BD$67,Sheet1!$BE$67,Sheet1!$BF$67,Sheet1!$BC$69,Sheet1!$BC$70,Sheet1!$I$71,Sheet1!$J$71,Sheet1!$M$71,Sheet1!$N$71,Sheet1!$Q$71</definedName>
    <definedName name="QB_FORMULA_64" localSheetId="1" hidden="1">Sheet1!$R$71,Sheet1!$U$71,Sheet1!$V$71,Sheet1!$Y$71,Sheet1!$Z$71,Sheet1!$AC$71,Sheet1!$AD$71,Sheet1!$BC$71,Sheet1!$BD$71,Sheet1!$BE$71,Sheet1!$BF$71,Sheet1!$G$72,Sheet1!$H$72,Sheet1!$I$72,Sheet1!$J$72,Sheet1!$K$72</definedName>
    <definedName name="QB_FORMULA_65" localSheetId="1" hidden="1">Sheet1!$L$72,Sheet1!$M$72,Sheet1!$N$72,Sheet1!$O$72,Sheet1!$P$72,Sheet1!$Q$72,Sheet1!$R$72,Sheet1!$S$72,Sheet1!$T$72,Sheet1!$U$72,Sheet1!$V$72,Sheet1!$W$72,Sheet1!$X$72,Sheet1!$Y$72,Sheet1!$Z$72,Sheet1!$AA$72</definedName>
    <definedName name="QB_FORMULA_66" localSheetId="1" hidden="1">Sheet1!$AB$72,Sheet1!$AC$72,Sheet1!$AD$72,Sheet1!$AE$72,Sheet1!$AI$72,Sheet1!$AM$72,Sheet1!$AQ$72,Sheet1!$AU$72,Sheet1!$AY$72,Sheet1!$BC$72,Sheet1!$BD$72,Sheet1!$BE$72,Sheet1!$BF$72,Sheet1!$I$74,Sheet1!$J$74,Sheet1!$M$74</definedName>
    <definedName name="QB_FORMULA_67" localSheetId="1" hidden="1">Sheet1!$N$74,Sheet1!$Q$74,Sheet1!$R$74,Sheet1!$U$74,Sheet1!$V$74,Sheet1!$Y$74,Sheet1!$Z$74,Sheet1!$AC$74,Sheet1!$AD$74,Sheet1!$BC$74,Sheet1!$BD$74,Sheet1!$BE$74,Sheet1!$BF$74,Sheet1!$G$75,Sheet1!$H$75,Sheet1!$I$75</definedName>
    <definedName name="QB_FORMULA_68" localSheetId="1" hidden="1">Sheet1!$J$75,Sheet1!$K$75,Sheet1!$L$75,Sheet1!$M$75,Sheet1!$N$75,Sheet1!$O$75,Sheet1!$P$75,Sheet1!$Q$75,Sheet1!$R$75,Sheet1!$S$75,Sheet1!$T$75,Sheet1!$U$75,Sheet1!$V$75,Sheet1!$W$75,Sheet1!$X$75,Sheet1!$Y$75</definedName>
    <definedName name="QB_FORMULA_69" localSheetId="1" hidden="1">Sheet1!$Z$75,Sheet1!$AA$75,Sheet1!$AB$75,Sheet1!$AC$75,Sheet1!$AD$75,Sheet1!$AE$75,Sheet1!$AI$75,Sheet1!$AM$75,Sheet1!$AQ$75,Sheet1!$AU$75,Sheet1!$AY$75,Sheet1!$BC$75,Sheet1!$BD$75,Sheet1!$BE$75,Sheet1!$BF$75,Sheet1!$G$76</definedName>
    <definedName name="QB_FORMULA_7" localSheetId="1" hidden="1">Sheet1!$BC$11,Sheet1!$BD$11,Sheet1!$BE$11,Sheet1!$BF$11,Sheet1!$I$12,Sheet1!$J$12,Sheet1!$M$12,Sheet1!$N$12,Sheet1!$Q$12,Sheet1!$R$12,Sheet1!$U$12,Sheet1!$V$12,Sheet1!$Y$12,Sheet1!$Z$12,Sheet1!$AC$12,Sheet1!$AD$12</definedName>
    <definedName name="QB_FORMULA_70" localSheetId="1" hidden="1">Sheet1!$H$76,Sheet1!$I$76,Sheet1!$J$76,Sheet1!$K$76,Sheet1!$L$76,Sheet1!$M$76,Sheet1!$N$76,Sheet1!$O$76,Sheet1!$P$76,Sheet1!$Q$76,Sheet1!$R$76,Sheet1!$S$76,Sheet1!$T$76,Sheet1!$U$76,Sheet1!$V$76,Sheet1!$W$76</definedName>
    <definedName name="QB_FORMULA_71" localSheetId="1" hidden="1">Sheet1!$X$76,Sheet1!$Y$76,Sheet1!$Z$76,Sheet1!$AA$76,Sheet1!$AB$76,Sheet1!$AC$76,Sheet1!$AD$76,Sheet1!$AE$76,Sheet1!$AI$76,Sheet1!$AM$76,Sheet1!$AQ$76,Sheet1!$AU$76,Sheet1!$AY$76,Sheet1!$BC$76,Sheet1!$BD$76,Sheet1!$BE$76</definedName>
    <definedName name="QB_FORMULA_72" localSheetId="1" hidden="1">Sheet1!$BF$76,Sheet1!$G$77,Sheet1!$H$77,Sheet1!$I$77,Sheet1!$J$77,Sheet1!$K$77,Sheet1!$L$77,Sheet1!$M$77,Sheet1!$N$77,Sheet1!$O$77,Sheet1!$P$77,Sheet1!$Q$77,Sheet1!$R$77,Sheet1!$S$77,Sheet1!$T$77,Sheet1!$U$77</definedName>
    <definedName name="QB_FORMULA_73" localSheetId="1" hidden="1">Sheet1!$V$77,Sheet1!$W$77,Sheet1!$X$77,Sheet1!$Y$77,Sheet1!$Z$77,Sheet1!$AA$77,Sheet1!$AB$77,Sheet1!$AC$77,Sheet1!$AD$77,Sheet1!$AE$77,Sheet1!$AI$77,Sheet1!$AM$77,Sheet1!$AQ$77,Sheet1!$AU$77,Sheet1!$AY$77,Sheet1!$BC$77</definedName>
    <definedName name="QB_FORMULA_74" localSheetId="1" hidden="1">Sheet1!$BD$77,Sheet1!$BE$77,Sheet1!$BF$77,Sheet1!$BC$80,Sheet1!$G$81,Sheet1!$K$81,Sheet1!$O$81,Sheet1!$S$81,Sheet1!$W$81,Sheet1!$AA$81,Sheet1!$AE$81,Sheet1!$AI$81,Sheet1!$AM$81,Sheet1!$AQ$81,Sheet1!$AU$81,Sheet1!$AY$81</definedName>
    <definedName name="QB_FORMULA_75" localSheetId="1" hidden="1">Sheet1!$BC$81,Sheet1!$G$82,Sheet1!$K$82,Sheet1!$O$82,Sheet1!$S$82,Sheet1!$W$82,Sheet1!$AA$82,Sheet1!$AE$82,Sheet1!$AI$82,Sheet1!$AM$82,Sheet1!$AQ$82,Sheet1!$AU$82,Sheet1!$AY$82,Sheet1!$BC$82,Sheet1!$G$83,Sheet1!$H$83</definedName>
    <definedName name="QB_FORMULA_76" localSheetId="1" hidden="1">Sheet1!$I$83,Sheet1!$J$83,Sheet1!$K$83,Sheet1!$L$83,Sheet1!$M$83,Sheet1!$N$83,Sheet1!$O$83,Sheet1!$P$83,Sheet1!$Q$83,Sheet1!$R$83,Sheet1!$S$83,Sheet1!$T$83,Sheet1!$U$83,Sheet1!$V$83,Sheet1!$W$83,Sheet1!$X$83</definedName>
    <definedName name="QB_FORMULA_77" localSheetId="1" hidden="1">Sheet1!$Y$83,Sheet1!$Z$83,Sheet1!$AA$83,Sheet1!$AB$83,Sheet1!$AC$83,Sheet1!$AD$83,Sheet1!$AE$83,Sheet1!$AI$83,Sheet1!$AM$83,Sheet1!$AQ$83,Sheet1!$AU$83,Sheet1!$AY$83,Sheet1!$BC$83,Sheet1!$BD$83,Sheet1!$BE$83,Sheet1!$BF$83</definedName>
    <definedName name="QB_FORMULA_8" localSheetId="1" hidden="1">Sheet1!$BC$12,Sheet1!$BD$12,Sheet1!$BE$12,Sheet1!$BF$12,Sheet1!$I$14,Sheet1!$J$14,Sheet1!$M$14,Sheet1!$N$14,Sheet1!$Q$14,Sheet1!$R$14,Sheet1!$U$14,Sheet1!$V$14,Sheet1!$Y$14,Sheet1!$Z$14,Sheet1!$AC$14,Sheet1!$AD$14</definedName>
    <definedName name="QB_FORMULA_9" localSheetId="1" hidden="1">Sheet1!$BC$14,Sheet1!$BD$14,Sheet1!$BE$14,Sheet1!$BF$14,Sheet1!$I$16,Sheet1!$J$16,Sheet1!$M$16,Sheet1!$N$16,Sheet1!$Q$16,Sheet1!$R$16,Sheet1!$U$16,Sheet1!$V$16,Sheet1!$Y$16,Sheet1!$Z$16,Sheet1!$AC$16,Sheet1!$AD$16</definedName>
    <definedName name="QB_ROW_12230" localSheetId="1" hidden="1">Sheet1!$D$23</definedName>
    <definedName name="QB_ROW_14030" localSheetId="1" hidden="1">Sheet1!$D$36</definedName>
    <definedName name="QB_ROW_14240" localSheetId="1" hidden="1">Sheet1!$E$38</definedName>
    <definedName name="QB_ROW_14330" localSheetId="1" hidden="1">Sheet1!$D$39</definedName>
    <definedName name="QB_ROW_150230" localSheetId="1" hidden="1">Sheet1!$D$33</definedName>
    <definedName name="QB_ROW_16030" localSheetId="1" hidden="1">Sheet1!$D$43</definedName>
    <definedName name="QB_ROW_161240" localSheetId="1" hidden="1">Sheet1!$E$29</definedName>
    <definedName name="QB_ROW_16240" localSheetId="1" hidden="1">Sheet1!$E$44</definedName>
    <definedName name="QB_ROW_163240" localSheetId="1" hidden="1">Sheet1!$E$48</definedName>
    <definedName name="QB_ROW_16330" localSheetId="1" hidden="1">Sheet1!$D$45</definedName>
    <definedName name="QB_ROW_164240" localSheetId="1" hidden="1">Sheet1!$E$47</definedName>
    <definedName name="QB_ROW_166230" localSheetId="1" hidden="1">Sheet1!$D$24</definedName>
    <definedName name="QB_ROW_17030" localSheetId="1" hidden="1">Sheet1!$D$57</definedName>
    <definedName name="QB_ROW_17330" localSheetId="1" hidden="1">Sheet1!$D$60</definedName>
    <definedName name="QB_ROW_18240" localSheetId="1" hidden="1">Sheet1!$E$58</definedName>
    <definedName name="QB_ROW_18301" localSheetId="1" hidden="1">Sheet1!$A$83</definedName>
    <definedName name="QB_ROW_19011" localSheetId="1" hidden="1">Sheet1!$B$3</definedName>
    <definedName name="QB_ROW_19311" localSheetId="1" hidden="1">Sheet1!$B$77</definedName>
    <definedName name="QB_ROW_20021" localSheetId="1" hidden="1">Sheet1!$C$4</definedName>
    <definedName name="QB_ROW_201240" localSheetId="1" hidden="1">Sheet1!$E$6</definedName>
    <definedName name="QB_ROW_20321" localSheetId="1" hidden="1">Sheet1!$C$21</definedName>
    <definedName name="QB_ROW_205240" localSheetId="1" hidden="1">Sheet1!$E$51</definedName>
    <definedName name="QB_ROW_208230" localSheetId="1" hidden="1">Sheet1!$D$80</definedName>
    <definedName name="QB_ROW_21021" localSheetId="1" hidden="1">Sheet1!$C$22</definedName>
    <definedName name="QB_ROW_210230" localSheetId="1" hidden="1">Sheet1!$D$34</definedName>
    <definedName name="QB_ROW_211240" localSheetId="1" hidden="1">Sheet1!$E$54</definedName>
    <definedName name="QB_ROW_212240" localSheetId="1" hidden="1">Sheet1!$E$50</definedName>
    <definedName name="QB_ROW_21321" localSheetId="1" hidden="1">Sheet1!$C$76</definedName>
    <definedName name="QB_ROW_22011" localSheetId="1" hidden="1">Sheet1!$B$78</definedName>
    <definedName name="QB_ROW_22311" localSheetId="1" hidden="1">Sheet1!$B$82</definedName>
    <definedName name="QB_ROW_225240" localSheetId="1" hidden="1">Sheet1!$E$53</definedName>
    <definedName name="QB_ROW_23021" localSheetId="1" hidden="1">Sheet1!$C$79</definedName>
    <definedName name="QB_ROW_23230" localSheetId="1" hidden="1">Sheet1!$D$25</definedName>
    <definedName name="QB_ROW_23321" localSheetId="1" hidden="1">Sheet1!$C$81</definedName>
    <definedName name="QB_ROW_25230" localSheetId="1" hidden="1">Sheet1!$D$12</definedName>
    <definedName name="QB_ROW_30030" localSheetId="1" hidden="1">Sheet1!$D$65</definedName>
    <definedName name="QB_ROW_30240" localSheetId="1" hidden="1">Sheet1!$E$66</definedName>
    <definedName name="QB_ROW_3030" localSheetId="1" hidden="1">Sheet1!$D$13</definedName>
    <definedName name="QB_ROW_30330" localSheetId="1" hidden="1">Sheet1!$D$67</definedName>
    <definedName name="QB_ROW_32230" localSheetId="1" hidden="1">Sheet1!$D$27</definedName>
    <definedName name="QB_ROW_3330" localSheetId="1" hidden="1">Sheet1!$D$18</definedName>
    <definedName name="QB_ROW_38230" localSheetId="1" hidden="1">Sheet1!$D$40</definedName>
    <definedName name="QB_ROW_39230" localSheetId="1" hidden="1">Sheet1!$D$41</definedName>
    <definedName name="QB_ROW_43240" localSheetId="1" hidden="1">Sheet1!$E$37</definedName>
    <definedName name="QB_ROW_45030" localSheetId="1" hidden="1">Sheet1!$D$61</definedName>
    <definedName name="QB_ROW_45330" localSheetId="1" hidden="1">Sheet1!$D$64</definedName>
    <definedName name="QB_ROW_46240" localSheetId="1" hidden="1">Sheet1!$E$62</definedName>
    <definedName name="QB_ROW_48240" localSheetId="1" hidden="1">Sheet1!$E$63</definedName>
    <definedName name="QB_ROW_49030" localSheetId="1" hidden="1">Sheet1!$D$68</definedName>
    <definedName name="QB_ROW_49240" localSheetId="1" hidden="1">Sheet1!$E$71</definedName>
    <definedName name="QB_ROW_49330" localSheetId="1" hidden="1">Sheet1!$D$72</definedName>
    <definedName name="QB_ROW_52240" localSheetId="1" hidden="1">Sheet1!$E$30</definedName>
    <definedName name="QB_ROW_5240" localSheetId="1" hidden="1">Sheet1!$E$70</definedName>
    <definedName name="QB_ROW_53230" localSheetId="1" hidden="1">Sheet1!$D$42</definedName>
    <definedName name="QB_ROW_54030" localSheetId="1" hidden="1">Sheet1!$D$73</definedName>
    <definedName name="QB_ROW_54240" localSheetId="1" hidden="1">Sheet1!$E$74</definedName>
    <definedName name="QB_ROW_54330" localSheetId="1" hidden="1">Sheet1!$D$75</definedName>
    <definedName name="QB_ROW_57030" localSheetId="1" hidden="1">Sheet1!$D$46</definedName>
    <definedName name="QB_ROW_57240" localSheetId="1" hidden="1">Sheet1!$E$55</definedName>
    <definedName name="QB_ROW_57330" localSheetId="1" hidden="1">Sheet1!$D$56</definedName>
    <definedName name="QB_ROW_62030" localSheetId="1" hidden="1">Sheet1!$D$28</definedName>
    <definedName name="QB_ROW_62330" localSheetId="1" hidden="1">Sheet1!$D$31</definedName>
    <definedName name="QB_ROW_64230" localSheetId="1" hidden="1">Sheet1!$D$35</definedName>
    <definedName name="QB_ROW_65230" localSheetId="1" hidden="1">Sheet1!$D$19</definedName>
    <definedName name="QB_ROW_66240" localSheetId="1" hidden="1">Sheet1!$E$52</definedName>
    <definedName name="QB_ROW_69230" localSheetId="1" hidden="1">Sheet1!$D$26</definedName>
    <definedName name="QB_ROW_7030" localSheetId="1" hidden="1">Sheet1!$D$9</definedName>
    <definedName name="QB_ROW_71240" localSheetId="1" hidden="1">Sheet1!$E$59</definedName>
    <definedName name="QB_ROW_7240" localSheetId="1" hidden="1">Sheet1!$E$10</definedName>
    <definedName name="QB_ROW_7330" localSheetId="1" hidden="1">Sheet1!$D$11</definedName>
    <definedName name="QB_ROW_77030" localSheetId="1" hidden="1">Sheet1!$D$5</definedName>
    <definedName name="QB_ROW_77240" localSheetId="1" hidden="1">Sheet1!$E$7</definedName>
    <definedName name="QB_ROW_77330" localSheetId="1" hidden="1">Sheet1!$D$8</definedName>
    <definedName name="QB_ROW_8240" localSheetId="1" hidden="1">Sheet1!$E$69</definedName>
    <definedName name="QB_ROW_9230" localSheetId="1" hidden="1">Sheet1!$D$20</definedName>
    <definedName name="QB_ROW_93230" localSheetId="1" hidden="1">Sheet1!$D$32</definedName>
    <definedName name="QB_ROW_97040" localSheetId="1" hidden="1">Sheet1!$E$15</definedName>
    <definedName name="QB_ROW_97250" localSheetId="1" hidden="1">Sheet1!$F$16</definedName>
    <definedName name="QB_ROW_97340" localSheetId="1" hidden="1">Sheet1!$E$17</definedName>
    <definedName name="QB_ROW_98240" localSheetId="1" hidden="1">Sheet1!$E$14</definedName>
    <definedName name="QB_ROW_99240" localSheetId="1" hidden="1">Sheet1!$E$49</definedName>
    <definedName name="QBCANSUPPORTUPDATE" localSheetId="1">TRUE</definedName>
    <definedName name="QBCOMPANYFILENAME" localSheetId="1">"C:\Users\Chanda\Documents\Johnson County Fire.QBW"</definedName>
    <definedName name="QBENDDATE" localSheetId="1">20220630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6</definedName>
    <definedName name="QBREPORTCOMPANYID" localSheetId="1">"3b5b3e74183343288910e25fe75b56e4"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20210701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0" i="1" l="1"/>
  <c r="BE7" i="1"/>
  <c r="BE8" i="1"/>
  <c r="BE12" i="1"/>
  <c r="BE14" i="1"/>
  <c r="BE15" i="1"/>
  <c r="BE19" i="1"/>
  <c r="BE20" i="1"/>
  <c r="BE23" i="1"/>
  <c r="BE24" i="1"/>
  <c r="BE25" i="1"/>
  <c r="BE26" i="1"/>
  <c r="BE27" i="1"/>
  <c r="BE29" i="1"/>
  <c r="BE31" i="1"/>
  <c r="BE32" i="1"/>
  <c r="BE33" i="1"/>
  <c r="BE34" i="1"/>
  <c r="BE35" i="1"/>
  <c r="BE36" i="1"/>
  <c r="BE40" i="1"/>
  <c r="BE41" i="1"/>
  <c r="BE42" i="1"/>
  <c r="BE43" i="1"/>
  <c r="BE47" i="1"/>
  <c r="BE48" i="1"/>
  <c r="BE49" i="1"/>
  <c r="BE50" i="1"/>
  <c r="BE51" i="1"/>
  <c r="BE52" i="1"/>
  <c r="BE53" i="1"/>
  <c r="BE54" i="1"/>
  <c r="BE55" i="1"/>
  <c r="BE56" i="1"/>
  <c r="BE58" i="1"/>
  <c r="BE59" i="1"/>
  <c r="BE60" i="1"/>
  <c r="BE62" i="1"/>
  <c r="BE63" i="1"/>
  <c r="BE64" i="1"/>
  <c r="BE65" i="1"/>
  <c r="BE68" i="1"/>
  <c r="BE73" i="1"/>
  <c r="BE6" i="1"/>
  <c r="AY82" i="1" l="1"/>
  <c r="AU82" i="1"/>
  <c r="AQ82" i="1"/>
  <c r="AM82" i="1"/>
  <c r="AI82" i="1"/>
  <c r="AE82" i="1"/>
  <c r="AA82" i="1"/>
  <c r="W82" i="1"/>
  <c r="S82" i="1"/>
  <c r="O82" i="1"/>
  <c r="K82" i="1"/>
  <c r="G82" i="1"/>
  <c r="BC82" i="1" s="1"/>
  <c r="BC81" i="1"/>
  <c r="AY81" i="1"/>
  <c r="AU81" i="1"/>
  <c r="AQ81" i="1"/>
  <c r="AM81" i="1"/>
  <c r="AI81" i="1"/>
  <c r="AE81" i="1"/>
  <c r="AA81" i="1"/>
  <c r="W81" i="1"/>
  <c r="S81" i="1"/>
  <c r="O81" i="1"/>
  <c r="K81" i="1"/>
  <c r="G81" i="1"/>
  <c r="BC80" i="1"/>
  <c r="AY75" i="1"/>
  <c r="AU75" i="1"/>
  <c r="AQ75" i="1"/>
  <c r="AM75" i="1"/>
  <c r="AI75" i="1"/>
  <c r="AE75" i="1"/>
  <c r="AB75" i="1"/>
  <c r="AD75" i="1" s="1"/>
  <c r="AA75" i="1"/>
  <c r="AC75" i="1" s="1"/>
  <c r="Y75" i="1"/>
  <c r="X75" i="1"/>
  <c r="Z75" i="1" s="1"/>
  <c r="W75" i="1"/>
  <c r="T75" i="1"/>
  <c r="V75" i="1" s="1"/>
  <c r="S75" i="1"/>
  <c r="U75" i="1" s="1"/>
  <c r="Q75" i="1"/>
  <c r="P75" i="1"/>
  <c r="R75" i="1" s="1"/>
  <c r="O75" i="1"/>
  <c r="L75" i="1"/>
  <c r="N75" i="1" s="1"/>
  <c r="K75" i="1"/>
  <c r="M75" i="1" s="1"/>
  <c r="I75" i="1"/>
  <c r="H75" i="1"/>
  <c r="J75" i="1" s="1"/>
  <c r="G75" i="1"/>
  <c r="BC75" i="1" s="1"/>
  <c r="BD74" i="1"/>
  <c r="BE74" i="1" s="1"/>
  <c r="BC74" i="1"/>
  <c r="AD74" i="1"/>
  <c r="AC74" i="1"/>
  <c r="Z74" i="1"/>
  <c r="Y74" i="1"/>
  <c r="V74" i="1"/>
  <c r="U74" i="1"/>
  <c r="R74" i="1"/>
  <c r="Q74" i="1"/>
  <c r="N74" i="1"/>
  <c r="M74" i="1"/>
  <c r="J74" i="1"/>
  <c r="I74" i="1"/>
  <c r="AY72" i="1"/>
  <c r="AU72" i="1"/>
  <c r="AQ72" i="1"/>
  <c r="AM72" i="1"/>
  <c r="AI72" i="1"/>
  <c r="AE72" i="1"/>
  <c r="AB72" i="1"/>
  <c r="AD72" i="1" s="1"/>
  <c r="AA72" i="1"/>
  <c r="AC72" i="1" s="1"/>
  <c r="X72" i="1"/>
  <c r="Z72" i="1" s="1"/>
  <c r="W72" i="1"/>
  <c r="Y72" i="1" s="1"/>
  <c r="T72" i="1"/>
  <c r="V72" i="1" s="1"/>
  <c r="S72" i="1"/>
  <c r="U72" i="1" s="1"/>
  <c r="P72" i="1"/>
  <c r="R72" i="1" s="1"/>
  <c r="O72" i="1"/>
  <c r="Q72" i="1" s="1"/>
  <c r="L72" i="1"/>
  <c r="N72" i="1" s="1"/>
  <c r="K72" i="1"/>
  <c r="M72" i="1" s="1"/>
  <c r="H72" i="1"/>
  <c r="J72" i="1" s="1"/>
  <c r="G72" i="1"/>
  <c r="I72" i="1" s="1"/>
  <c r="BD71" i="1"/>
  <c r="BE71" i="1" s="1"/>
  <c r="BC71" i="1"/>
  <c r="AD71" i="1"/>
  <c r="AC71" i="1"/>
  <c r="Z71" i="1"/>
  <c r="Y71" i="1"/>
  <c r="V71" i="1"/>
  <c r="U71" i="1"/>
  <c r="R71" i="1"/>
  <c r="Q71" i="1"/>
  <c r="N71" i="1"/>
  <c r="M71" i="1"/>
  <c r="J71" i="1"/>
  <c r="I71" i="1"/>
  <c r="BC70" i="1"/>
  <c r="BE70" i="1" s="1"/>
  <c r="BC69" i="1"/>
  <c r="BE69" i="1" s="1"/>
  <c r="BD67" i="1"/>
  <c r="AY67" i="1"/>
  <c r="AU67" i="1"/>
  <c r="AQ67" i="1"/>
  <c r="AM67" i="1"/>
  <c r="AI67" i="1"/>
  <c r="AE67" i="1"/>
  <c r="AD67" i="1"/>
  <c r="AB67" i="1"/>
  <c r="AA67" i="1"/>
  <c r="AC67" i="1" s="1"/>
  <c r="X67" i="1"/>
  <c r="Z67" i="1" s="1"/>
  <c r="W67" i="1"/>
  <c r="V67" i="1"/>
  <c r="T67" i="1"/>
  <c r="S67" i="1"/>
  <c r="U67" i="1" s="1"/>
  <c r="P67" i="1"/>
  <c r="R67" i="1" s="1"/>
  <c r="O67" i="1"/>
  <c r="N67" i="1"/>
  <c r="L67" i="1"/>
  <c r="K67" i="1"/>
  <c r="M67" i="1" s="1"/>
  <c r="H67" i="1"/>
  <c r="J67" i="1" s="1"/>
  <c r="G67" i="1"/>
  <c r="BC67" i="1" s="1"/>
  <c r="BF66" i="1"/>
  <c r="BD66" i="1"/>
  <c r="BC66" i="1"/>
  <c r="AD66" i="1"/>
  <c r="AC66" i="1"/>
  <c r="Z66" i="1"/>
  <c r="Y66" i="1"/>
  <c r="V66" i="1"/>
  <c r="U66" i="1"/>
  <c r="R66" i="1"/>
  <c r="Q66" i="1"/>
  <c r="N66" i="1"/>
  <c r="M66" i="1"/>
  <c r="J66" i="1"/>
  <c r="I66" i="1"/>
  <c r="BF64" i="1"/>
  <c r="BD64" i="1"/>
  <c r="BC64" i="1"/>
  <c r="AY64" i="1"/>
  <c r="AU64" i="1"/>
  <c r="AQ64" i="1"/>
  <c r="AM64" i="1"/>
  <c r="AI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BF63" i="1"/>
  <c r="BD63" i="1"/>
  <c r="BC63" i="1"/>
  <c r="AD63" i="1"/>
  <c r="AC63" i="1"/>
  <c r="Z63" i="1"/>
  <c r="Y63" i="1"/>
  <c r="V63" i="1"/>
  <c r="U63" i="1"/>
  <c r="R63" i="1"/>
  <c r="Q63" i="1"/>
  <c r="N63" i="1"/>
  <c r="M63" i="1"/>
  <c r="J63" i="1"/>
  <c r="I63" i="1"/>
  <c r="BF62" i="1"/>
  <c r="BD62" i="1"/>
  <c r="BC62" i="1"/>
  <c r="AD62" i="1"/>
  <c r="AC62" i="1"/>
  <c r="Z62" i="1"/>
  <c r="Y62" i="1"/>
  <c r="V62" i="1"/>
  <c r="U62" i="1"/>
  <c r="R62" i="1"/>
  <c r="Q62" i="1"/>
  <c r="N62" i="1"/>
  <c r="M62" i="1"/>
  <c r="J62" i="1"/>
  <c r="I62" i="1"/>
  <c r="BF60" i="1"/>
  <c r="BD60" i="1"/>
  <c r="BC60" i="1"/>
  <c r="AY60" i="1"/>
  <c r="AU60" i="1"/>
  <c r="AQ60" i="1"/>
  <c r="AM60" i="1"/>
  <c r="AI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BF59" i="1"/>
  <c r="BD59" i="1"/>
  <c r="BC59" i="1"/>
  <c r="AD59" i="1"/>
  <c r="AC59" i="1"/>
  <c r="Z59" i="1"/>
  <c r="Y59" i="1"/>
  <c r="V59" i="1"/>
  <c r="U59" i="1"/>
  <c r="R59" i="1"/>
  <c r="Q59" i="1"/>
  <c r="N59" i="1"/>
  <c r="M59" i="1"/>
  <c r="J59" i="1"/>
  <c r="I59" i="1"/>
  <c r="BF58" i="1"/>
  <c r="BD58" i="1"/>
  <c r="BC58" i="1"/>
  <c r="AD58" i="1"/>
  <c r="AC58" i="1"/>
  <c r="Z58" i="1"/>
  <c r="Y58" i="1"/>
  <c r="V58" i="1"/>
  <c r="U58" i="1"/>
  <c r="R58" i="1"/>
  <c r="Q58" i="1"/>
  <c r="N58" i="1"/>
  <c r="M58" i="1"/>
  <c r="J58" i="1"/>
  <c r="I58" i="1"/>
  <c r="BF56" i="1"/>
  <c r="BD56" i="1"/>
  <c r="BC56" i="1"/>
  <c r="AY56" i="1"/>
  <c r="AU56" i="1"/>
  <c r="AQ56" i="1"/>
  <c r="AM56" i="1"/>
  <c r="AI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BF55" i="1"/>
  <c r="BD55" i="1"/>
  <c r="BC55" i="1"/>
  <c r="AD55" i="1"/>
  <c r="AC55" i="1"/>
  <c r="Z55" i="1"/>
  <c r="Y55" i="1"/>
  <c r="V55" i="1"/>
  <c r="U55" i="1"/>
  <c r="R55" i="1"/>
  <c r="Q55" i="1"/>
  <c r="N55" i="1"/>
  <c r="M55" i="1"/>
  <c r="J55" i="1"/>
  <c r="I55" i="1"/>
  <c r="BF54" i="1"/>
  <c r="BD54" i="1"/>
  <c r="BC54" i="1"/>
  <c r="AD54" i="1"/>
  <c r="AC54" i="1"/>
  <c r="Z54" i="1"/>
  <c r="Y54" i="1"/>
  <c r="V54" i="1"/>
  <c r="U54" i="1"/>
  <c r="R54" i="1"/>
  <c r="Q54" i="1"/>
  <c r="N54" i="1"/>
  <c r="M54" i="1"/>
  <c r="J54" i="1"/>
  <c r="I54" i="1"/>
  <c r="BF53" i="1"/>
  <c r="BD53" i="1"/>
  <c r="BC53" i="1"/>
  <c r="AD53" i="1"/>
  <c r="AC53" i="1"/>
  <c r="Z53" i="1"/>
  <c r="Y53" i="1"/>
  <c r="V53" i="1"/>
  <c r="U53" i="1"/>
  <c r="R53" i="1"/>
  <c r="Q53" i="1"/>
  <c r="N53" i="1"/>
  <c r="M53" i="1"/>
  <c r="J53" i="1"/>
  <c r="I53" i="1"/>
  <c r="BF52" i="1"/>
  <c r="BD52" i="1"/>
  <c r="BC52" i="1"/>
  <c r="AD52" i="1"/>
  <c r="AC52" i="1"/>
  <c r="Z52" i="1"/>
  <c r="Y52" i="1"/>
  <c r="V52" i="1"/>
  <c r="U52" i="1"/>
  <c r="R52" i="1"/>
  <c r="Q52" i="1"/>
  <c r="N52" i="1"/>
  <c r="M52" i="1"/>
  <c r="J52" i="1"/>
  <c r="I52" i="1"/>
  <c r="BF51" i="1"/>
  <c r="BD51" i="1"/>
  <c r="BC51" i="1"/>
  <c r="AD51" i="1"/>
  <c r="AC51" i="1"/>
  <c r="Z51" i="1"/>
  <c r="Y51" i="1"/>
  <c r="V51" i="1"/>
  <c r="U51" i="1"/>
  <c r="R51" i="1"/>
  <c r="Q51" i="1"/>
  <c r="N51" i="1"/>
  <c r="M51" i="1"/>
  <c r="J51" i="1"/>
  <c r="I51" i="1"/>
  <c r="BF50" i="1"/>
  <c r="BD50" i="1"/>
  <c r="BC50" i="1"/>
  <c r="AD50" i="1"/>
  <c r="AC50" i="1"/>
  <c r="Z50" i="1"/>
  <c r="Y50" i="1"/>
  <c r="V50" i="1"/>
  <c r="U50" i="1"/>
  <c r="R50" i="1"/>
  <c r="Q50" i="1"/>
  <c r="N50" i="1"/>
  <c r="M50" i="1"/>
  <c r="J50" i="1"/>
  <c r="I50" i="1"/>
  <c r="BF49" i="1"/>
  <c r="BD49" i="1"/>
  <c r="BC49" i="1"/>
  <c r="AD49" i="1"/>
  <c r="AC49" i="1"/>
  <c r="Z49" i="1"/>
  <c r="Y49" i="1"/>
  <c r="V49" i="1"/>
  <c r="U49" i="1"/>
  <c r="R49" i="1"/>
  <c r="Q49" i="1"/>
  <c r="N49" i="1"/>
  <c r="M49" i="1"/>
  <c r="J49" i="1"/>
  <c r="I49" i="1"/>
  <c r="BF48" i="1"/>
  <c r="BD48" i="1"/>
  <c r="BC48" i="1"/>
  <c r="AD48" i="1"/>
  <c r="AC48" i="1"/>
  <c r="Z48" i="1"/>
  <c r="Y48" i="1"/>
  <c r="V48" i="1"/>
  <c r="U48" i="1"/>
  <c r="R48" i="1"/>
  <c r="Q48" i="1"/>
  <c r="N48" i="1"/>
  <c r="M48" i="1"/>
  <c r="J48" i="1"/>
  <c r="I48" i="1"/>
  <c r="BF47" i="1"/>
  <c r="BD47" i="1"/>
  <c r="BC47" i="1"/>
  <c r="AD47" i="1"/>
  <c r="AC47" i="1"/>
  <c r="Z47" i="1"/>
  <c r="Y47" i="1"/>
  <c r="V47" i="1"/>
  <c r="U47" i="1"/>
  <c r="R47" i="1"/>
  <c r="Q47" i="1"/>
  <c r="N47" i="1"/>
  <c r="M47" i="1"/>
  <c r="J47" i="1"/>
  <c r="I47" i="1"/>
  <c r="AY45" i="1"/>
  <c r="AU45" i="1"/>
  <c r="AQ45" i="1"/>
  <c r="AM45" i="1"/>
  <c r="AI45" i="1"/>
  <c r="AE45" i="1"/>
  <c r="AB45" i="1"/>
  <c r="AD45" i="1" s="1"/>
  <c r="AA45" i="1"/>
  <c r="AC45" i="1" s="1"/>
  <c r="X45" i="1"/>
  <c r="W45" i="1"/>
  <c r="Y45" i="1" s="1"/>
  <c r="T45" i="1"/>
  <c r="V45" i="1" s="1"/>
  <c r="S45" i="1"/>
  <c r="U45" i="1" s="1"/>
  <c r="P45" i="1"/>
  <c r="O45" i="1"/>
  <c r="Q45" i="1" s="1"/>
  <c r="L45" i="1"/>
  <c r="N45" i="1" s="1"/>
  <c r="K45" i="1"/>
  <c r="M45" i="1" s="1"/>
  <c r="H45" i="1"/>
  <c r="BD45" i="1" s="1"/>
  <c r="G45" i="1"/>
  <c r="BC45" i="1" s="1"/>
  <c r="BD44" i="1"/>
  <c r="BC44" i="1"/>
  <c r="AD44" i="1"/>
  <c r="AC44" i="1"/>
  <c r="Z44" i="1"/>
  <c r="Y44" i="1"/>
  <c r="V44" i="1"/>
  <c r="U44" i="1"/>
  <c r="R44" i="1"/>
  <c r="Q44" i="1"/>
  <c r="N44" i="1"/>
  <c r="M44" i="1"/>
  <c r="J44" i="1"/>
  <c r="I44" i="1"/>
  <c r="BF42" i="1"/>
  <c r="BD42" i="1"/>
  <c r="BC42" i="1"/>
  <c r="AD42" i="1"/>
  <c r="AC42" i="1"/>
  <c r="Z42" i="1"/>
  <c r="Y42" i="1"/>
  <c r="V42" i="1"/>
  <c r="U42" i="1"/>
  <c r="R42" i="1"/>
  <c r="Q42" i="1"/>
  <c r="N42" i="1"/>
  <c r="M42" i="1"/>
  <c r="J42" i="1"/>
  <c r="I42" i="1"/>
  <c r="BF41" i="1"/>
  <c r="BD41" i="1"/>
  <c r="BC41" i="1"/>
  <c r="AD41" i="1"/>
  <c r="AC41" i="1"/>
  <c r="Z41" i="1"/>
  <c r="Y41" i="1"/>
  <c r="V41" i="1"/>
  <c r="U41" i="1"/>
  <c r="R41" i="1"/>
  <c r="Q41" i="1"/>
  <c r="N41" i="1"/>
  <c r="M41" i="1"/>
  <c r="J41" i="1"/>
  <c r="I41" i="1"/>
  <c r="BF40" i="1"/>
  <c r="BD40" i="1"/>
  <c r="BC40" i="1"/>
  <c r="AD40" i="1"/>
  <c r="AC40" i="1"/>
  <c r="Z40" i="1"/>
  <c r="Y40" i="1"/>
  <c r="V40" i="1"/>
  <c r="U40" i="1"/>
  <c r="R40" i="1"/>
  <c r="Q40" i="1"/>
  <c r="N40" i="1"/>
  <c r="M40" i="1"/>
  <c r="J40" i="1"/>
  <c r="I40" i="1"/>
  <c r="AY39" i="1"/>
  <c r="AY76" i="1" s="1"/>
  <c r="AU39" i="1"/>
  <c r="AQ39" i="1"/>
  <c r="AQ76" i="1" s="1"/>
  <c r="AM39" i="1"/>
  <c r="AM76" i="1" s="1"/>
  <c r="AI39" i="1"/>
  <c r="AI76" i="1" s="1"/>
  <c r="AE39" i="1"/>
  <c r="AB39" i="1"/>
  <c r="AD39" i="1" s="1"/>
  <c r="AA39" i="1"/>
  <c r="AC39" i="1" s="1"/>
  <c r="Y39" i="1"/>
  <c r="X39" i="1"/>
  <c r="X76" i="1" s="1"/>
  <c r="W39" i="1"/>
  <c r="T39" i="1"/>
  <c r="V39" i="1" s="1"/>
  <c r="S39" i="1"/>
  <c r="U39" i="1" s="1"/>
  <c r="Q39" i="1"/>
  <c r="P39" i="1"/>
  <c r="P76" i="1" s="1"/>
  <c r="O39" i="1"/>
  <c r="L39" i="1"/>
  <c r="N39" i="1" s="1"/>
  <c r="K39" i="1"/>
  <c r="M39" i="1" s="1"/>
  <c r="I39" i="1"/>
  <c r="H39" i="1"/>
  <c r="H76" i="1" s="1"/>
  <c r="G39" i="1"/>
  <c r="BD38" i="1"/>
  <c r="BC38" i="1"/>
  <c r="AD38" i="1"/>
  <c r="AC38" i="1"/>
  <c r="Z38" i="1"/>
  <c r="Y38" i="1"/>
  <c r="V38" i="1"/>
  <c r="U38" i="1"/>
  <c r="R38" i="1"/>
  <c r="Q38" i="1"/>
  <c r="N38" i="1"/>
  <c r="M38" i="1"/>
  <c r="J38" i="1"/>
  <c r="I38" i="1"/>
  <c r="BC37" i="1"/>
  <c r="BE37" i="1" s="1"/>
  <c r="BF35" i="1"/>
  <c r="BD35" i="1"/>
  <c r="BC35" i="1"/>
  <c r="AD35" i="1"/>
  <c r="AC35" i="1"/>
  <c r="Z35" i="1"/>
  <c r="Y35" i="1"/>
  <c r="V35" i="1"/>
  <c r="U35" i="1"/>
  <c r="R35" i="1"/>
  <c r="Q35" i="1"/>
  <c r="N35" i="1"/>
  <c r="M35" i="1"/>
  <c r="J35" i="1"/>
  <c r="I35" i="1"/>
  <c r="BF34" i="1"/>
  <c r="BD34" i="1"/>
  <c r="BC34" i="1"/>
  <c r="AD34" i="1"/>
  <c r="AC34" i="1"/>
  <c r="Z34" i="1"/>
  <c r="Y34" i="1"/>
  <c r="V34" i="1"/>
  <c r="U34" i="1"/>
  <c r="R34" i="1"/>
  <c r="Q34" i="1"/>
  <c r="N34" i="1"/>
  <c r="M34" i="1"/>
  <c r="J34" i="1"/>
  <c r="I34" i="1"/>
  <c r="BF33" i="1"/>
  <c r="BD33" i="1"/>
  <c r="BC33" i="1"/>
  <c r="AD33" i="1"/>
  <c r="AC33" i="1"/>
  <c r="Z33" i="1"/>
  <c r="Y33" i="1"/>
  <c r="V33" i="1"/>
  <c r="U33" i="1"/>
  <c r="R33" i="1"/>
  <c r="Q33" i="1"/>
  <c r="N33" i="1"/>
  <c r="M33" i="1"/>
  <c r="J33" i="1"/>
  <c r="I33" i="1"/>
  <c r="BF32" i="1"/>
  <c r="BD32" i="1"/>
  <c r="BC32" i="1"/>
  <c r="AD32" i="1"/>
  <c r="AC32" i="1"/>
  <c r="Z32" i="1"/>
  <c r="Y32" i="1"/>
  <c r="V32" i="1"/>
  <c r="U32" i="1"/>
  <c r="R32" i="1"/>
  <c r="Q32" i="1"/>
  <c r="N32" i="1"/>
  <c r="M32" i="1"/>
  <c r="J32" i="1"/>
  <c r="I32" i="1"/>
  <c r="BF31" i="1"/>
  <c r="BD31" i="1"/>
  <c r="BC31" i="1"/>
  <c r="AY31" i="1"/>
  <c r="AU31" i="1"/>
  <c r="AQ31" i="1"/>
  <c r="AM31" i="1"/>
  <c r="AI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BF30" i="1"/>
  <c r="BD30" i="1"/>
  <c r="BC30" i="1"/>
  <c r="AD30" i="1"/>
  <c r="AC30" i="1"/>
  <c r="Z30" i="1"/>
  <c r="Y30" i="1"/>
  <c r="V30" i="1"/>
  <c r="U30" i="1"/>
  <c r="R30" i="1"/>
  <c r="Q30" i="1"/>
  <c r="N30" i="1"/>
  <c r="M30" i="1"/>
  <c r="J30" i="1"/>
  <c r="I30" i="1"/>
  <c r="BF29" i="1"/>
  <c r="BD29" i="1"/>
  <c r="BC29" i="1"/>
  <c r="AD29" i="1"/>
  <c r="AC29" i="1"/>
  <c r="Z29" i="1"/>
  <c r="Y29" i="1"/>
  <c r="V29" i="1"/>
  <c r="U29" i="1"/>
  <c r="R29" i="1"/>
  <c r="Q29" i="1"/>
  <c r="N29" i="1"/>
  <c r="M29" i="1"/>
  <c r="J29" i="1"/>
  <c r="I29" i="1"/>
  <c r="BF27" i="1"/>
  <c r="BD27" i="1"/>
  <c r="BC27" i="1"/>
  <c r="AD27" i="1"/>
  <c r="AC27" i="1"/>
  <c r="Z27" i="1"/>
  <c r="Y27" i="1"/>
  <c r="V27" i="1"/>
  <c r="U27" i="1"/>
  <c r="R27" i="1"/>
  <c r="Q27" i="1"/>
  <c r="N27" i="1"/>
  <c r="M27" i="1"/>
  <c r="J27" i="1"/>
  <c r="I27" i="1"/>
  <c r="BF26" i="1"/>
  <c r="BD26" i="1"/>
  <c r="BC26" i="1"/>
  <c r="AD26" i="1"/>
  <c r="AC26" i="1"/>
  <c r="Z26" i="1"/>
  <c r="Y26" i="1"/>
  <c r="V26" i="1"/>
  <c r="U26" i="1"/>
  <c r="R26" i="1"/>
  <c r="Q26" i="1"/>
  <c r="N26" i="1"/>
  <c r="M26" i="1"/>
  <c r="J26" i="1"/>
  <c r="I26" i="1"/>
  <c r="BF25" i="1"/>
  <c r="BD25" i="1"/>
  <c r="BC25" i="1"/>
  <c r="AD25" i="1"/>
  <c r="AC25" i="1"/>
  <c r="Z25" i="1"/>
  <c r="Y25" i="1"/>
  <c r="V25" i="1"/>
  <c r="U25" i="1"/>
  <c r="R25" i="1"/>
  <c r="Q25" i="1"/>
  <c r="N25" i="1"/>
  <c r="M25" i="1"/>
  <c r="J25" i="1"/>
  <c r="I25" i="1"/>
  <c r="BF24" i="1"/>
  <c r="BD24" i="1"/>
  <c r="BC24" i="1"/>
  <c r="AD24" i="1"/>
  <c r="AC24" i="1"/>
  <c r="Z24" i="1"/>
  <c r="Y24" i="1"/>
  <c r="V24" i="1"/>
  <c r="U24" i="1"/>
  <c r="R24" i="1"/>
  <c r="Q24" i="1"/>
  <c r="N24" i="1"/>
  <c r="M24" i="1"/>
  <c r="J24" i="1"/>
  <c r="I24" i="1"/>
  <c r="BF23" i="1"/>
  <c r="BD23" i="1"/>
  <c r="BC23" i="1"/>
  <c r="AD23" i="1"/>
  <c r="AC23" i="1"/>
  <c r="Z23" i="1"/>
  <c r="Y23" i="1"/>
  <c r="V23" i="1"/>
  <c r="U23" i="1"/>
  <c r="R23" i="1"/>
  <c r="Q23" i="1"/>
  <c r="N23" i="1"/>
  <c r="M23" i="1"/>
  <c r="J23" i="1"/>
  <c r="I23" i="1"/>
  <c r="BF20" i="1"/>
  <c r="BD20" i="1"/>
  <c r="BC20" i="1"/>
  <c r="AD20" i="1"/>
  <c r="AC20" i="1"/>
  <c r="Z20" i="1"/>
  <c r="Y20" i="1"/>
  <c r="V20" i="1"/>
  <c r="U20" i="1"/>
  <c r="R20" i="1"/>
  <c r="Q20" i="1"/>
  <c r="N20" i="1"/>
  <c r="M20" i="1"/>
  <c r="J20" i="1"/>
  <c r="I20" i="1"/>
  <c r="BF19" i="1"/>
  <c r="BD19" i="1"/>
  <c r="BC19" i="1"/>
  <c r="AD19" i="1"/>
  <c r="AC19" i="1"/>
  <c r="Z19" i="1"/>
  <c r="Y19" i="1"/>
  <c r="V19" i="1"/>
  <c r="U19" i="1"/>
  <c r="R19" i="1"/>
  <c r="Q19" i="1"/>
  <c r="N19" i="1"/>
  <c r="M19" i="1"/>
  <c r="J19" i="1"/>
  <c r="I19" i="1"/>
  <c r="AY18" i="1"/>
  <c r="AY21" i="1" s="1"/>
  <c r="AQ18" i="1"/>
  <c r="AB18" i="1"/>
  <c r="AB21" i="1" s="1"/>
  <c r="T18" i="1"/>
  <c r="T21" i="1" s="1"/>
  <c r="L18" i="1"/>
  <c r="L21" i="1" s="1"/>
  <c r="AY17" i="1"/>
  <c r="AU17" i="1"/>
  <c r="AU18" i="1" s="1"/>
  <c r="AQ17" i="1"/>
  <c r="AM17" i="1"/>
  <c r="AM18" i="1" s="1"/>
  <c r="AI17" i="1"/>
  <c r="AI18" i="1" s="1"/>
  <c r="AE17" i="1"/>
  <c r="AE18" i="1" s="1"/>
  <c r="AB17" i="1"/>
  <c r="AD17" i="1" s="1"/>
  <c r="AA17" i="1"/>
  <c r="AC17" i="1" s="1"/>
  <c r="X17" i="1"/>
  <c r="Z17" i="1" s="1"/>
  <c r="W17" i="1"/>
  <c r="Y17" i="1" s="1"/>
  <c r="T17" i="1"/>
  <c r="V17" i="1" s="1"/>
  <c r="S17" i="1"/>
  <c r="U17" i="1" s="1"/>
  <c r="P17" i="1"/>
  <c r="R17" i="1" s="1"/>
  <c r="O17" i="1"/>
  <c r="Q17" i="1" s="1"/>
  <c r="L17" i="1"/>
  <c r="N17" i="1" s="1"/>
  <c r="K17" i="1"/>
  <c r="BC17" i="1" s="1"/>
  <c r="H17" i="1"/>
  <c r="J17" i="1" s="1"/>
  <c r="G17" i="1"/>
  <c r="I17" i="1" s="1"/>
  <c r="BD16" i="1"/>
  <c r="BE16" i="1" s="1"/>
  <c r="BC16" i="1"/>
  <c r="AD16" i="1"/>
  <c r="AC16" i="1"/>
  <c r="Z16" i="1"/>
  <c r="Y16" i="1"/>
  <c r="V16" i="1"/>
  <c r="U16" i="1"/>
  <c r="R16" i="1"/>
  <c r="Q16" i="1"/>
  <c r="N16" i="1"/>
  <c r="M16" i="1"/>
  <c r="J16" i="1"/>
  <c r="I16" i="1"/>
  <c r="BF14" i="1"/>
  <c r="BD14" i="1"/>
  <c r="BC14" i="1"/>
  <c r="AD14" i="1"/>
  <c r="AC14" i="1"/>
  <c r="Z14" i="1"/>
  <c r="Y14" i="1"/>
  <c r="V14" i="1"/>
  <c r="U14" i="1"/>
  <c r="R14" i="1"/>
  <c r="Q14" i="1"/>
  <c r="N14" i="1"/>
  <c r="M14" i="1"/>
  <c r="J14" i="1"/>
  <c r="I14" i="1"/>
  <c r="BF12" i="1"/>
  <c r="BD12" i="1"/>
  <c r="BC12" i="1"/>
  <c r="AD12" i="1"/>
  <c r="AC12" i="1"/>
  <c r="Z12" i="1"/>
  <c r="Y12" i="1"/>
  <c r="V12" i="1"/>
  <c r="U12" i="1"/>
  <c r="R12" i="1"/>
  <c r="Q12" i="1"/>
  <c r="N12" i="1"/>
  <c r="M12" i="1"/>
  <c r="J12" i="1"/>
  <c r="I12" i="1"/>
  <c r="AY11" i="1"/>
  <c r="AU11" i="1"/>
  <c r="AQ11" i="1"/>
  <c r="AM11" i="1"/>
  <c r="AI11" i="1"/>
  <c r="AE11" i="1"/>
  <c r="AB11" i="1"/>
  <c r="AD11" i="1" s="1"/>
  <c r="AA11" i="1"/>
  <c r="Z11" i="1"/>
  <c r="X11" i="1"/>
  <c r="W11" i="1"/>
  <c r="Y11" i="1" s="1"/>
  <c r="T11" i="1"/>
  <c r="V11" i="1" s="1"/>
  <c r="S11" i="1"/>
  <c r="R11" i="1"/>
  <c r="P11" i="1"/>
  <c r="O11" i="1"/>
  <c r="Q11" i="1" s="1"/>
  <c r="L11" i="1"/>
  <c r="N11" i="1" s="1"/>
  <c r="K11" i="1"/>
  <c r="J11" i="1"/>
  <c r="H11" i="1"/>
  <c r="G11" i="1"/>
  <c r="I11" i="1" s="1"/>
  <c r="BD10" i="1"/>
  <c r="BC10" i="1"/>
  <c r="AD10" i="1"/>
  <c r="AC10" i="1"/>
  <c r="Z10" i="1"/>
  <c r="Y10" i="1"/>
  <c r="V10" i="1"/>
  <c r="U10" i="1"/>
  <c r="R10" i="1"/>
  <c r="Q10" i="1"/>
  <c r="N10" i="1"/>
  <c r="M10" i="1"/>
  <c r="J10" i="1"/>
  <c r="I10" i="1"/>
  <c r="BF8" i="1"/>
  <c r="BD8" i="1"/>
  <c r="BC8" i="1"/>
  <c r="AY8" i="1"/>
  <c r="AU8" i="1"/>
  <c r="AQ8" i="1"/>
  <c r="AM8" i="1"/>
  <c r="AI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BF7" i="1"/>
  <c r="BD7" i="1"/>
  <c r="BC7" i="1"/>
  <c r="AD7" i="1"/>
  <c r="AC7" i="1"/>
  <c r="Z7" i="1"/>
  <c r="Y7" i="1"/>
  <c r="V7" i="1"/>
  <c r="U7" i="1"/>
  <c r="R7" i="1"/>
  <c r="Q7" i="1"/>
  <c r="N7" i="1"/>
  <c r="M7" i="1"/>
  <c r="J7" i="1"/>
  <c r="I7" i="1"/>
  <c r="BF6" i="1"/>
  <c r="BD6" i="1"/>
  <c r="BC6" i="1"/>
  <c r="AD6" i="1"/>
  <c r="AC6" i="1"/>
  <c r="Z6" i="1"/>
  <c r="Y6" i="1"/>
  <c r="V6" i="1"/>
  <c r="U6" i="1"/>
  <c r="R6" i="1"/>
  <c r="Q6" i="1"/>
  <c r="N6" i="1"/>
  <c r="M6" i="1"/>
  <c r="J6" i="1"/>
  <c r="I6" i="1"/>
  <c r="BF74" i="1" l="1"/>
  <c r="BD75" i="1"/>
  <c r="BC72" i="1"/>
  <c r="BF71" i="1"/>
  <c r="BD72" i="1"/>
  <c r="AU76" i="1"/>
  <c r="BE67" i="1"/>
  <c r="BF67" i="1"/>
  <c r="I67" i="1"/>
  <c r="Q67" i="1"/>
  <c r="Y67" i="1"/>
  <c r="S76" i="1"/>
  <c r="BE66" i="1"/>
  <c r="BE45" i="1"/>
  <c r="BF45" i="1"/>
  <c r="W76" i="1"/>
  <c r="Y76" i="1" s="1"/>
  <c r="K76" i="1"/>
  <c r="K77" i="1" s="1"/>
  <c r="J45" i="1"/>
  <c r="R45" i="1"/>
  <c r="Z45" i="1"/>
  <c r="AA76" i="1"/>
  <c r="O76" i="1"/>
  <c r="Q76" i="1" s="1"/>
  <c r="I45" i="1"/>
  <c r="AE76" i="1"/>
  <c r="BE44" i="1"/>
  <c r="G76" i="1"/>
  <c r="I76" i="1" s="1"/>
  <c r="BF44" i="1"/>
  <c r="AY77" i="1"/>
  <c r="AY83" i="1" s="1"/>
  <c r="J39" i="1"/>
  <c r="R39" i="1"/>
  <c r="Z39" i="1"/>
  <c r="L76" i="1"/>
  <c r="N76" i="1" s="1"/>
  <c r="T76" i="1"/>
  <c r="V76" i="1" s="1"/>
  <c r="AB76" i="1"/>
  <c r="BE38" i="1"/>
  <c r="BC39" i="1"/>
  <c r="BF38" i="1"/>
  <c r="BD39" i="1"/>
  <c r="AE21" i="1"/>
  <c r="K18" i="1"/>
  <c r="M18" i="1" s="1"/>
  <c r="S18" i="1"/>
  <c r="U18" i="1" s="1"/>
  <c r="AA18" i="1"/>
  <c r="AC18" i="1" s="1"/>
  <c r="M17" i="1"/>
  <c r="AM21" i="1"/>
  <c r="AM77" i="1" s="1"/>
  <c r="AM83" i="1" s="1"/>
  <c r="BF16" i="1"/>
  <c r="BD17" i="1"/>
  <c r="AI21" i="1"/>
  <c r="AI77" i="1" s="1"/>
  <c r="AI83" i="1" s="1"/>
  <c r="AQ21" i="1"/>
  <c r="AQ77" i="1" s="1"/>
  <c r="AQ83" i="1" s="1"/>
  <c r="V18" i="1"/>
  <c r="AD18" i="1"/>
  <c r="AU21" i="1"/>
  <c r="G18" i="1"/>
  <c r="O18" i="1"/>
  <c r="W18" i="1"/>
  <c r="K21" i="1"/>
  <c r="H18" i="1"/>
  <c r="H21" i="1" s="1"/>
  <c r="P18" i="1"/>
  <c r="R18" i="1" s="1"/>
  <c r="X18" i="1"/>
  <c r="Z18" i="1" s="1"/>
  <c r="S21" i="1"/>
  <c r="V21" i="1" s="1"/>
  <c r="X21" i="1"/>
  <c r="AA21" i="1"/>
  <c r="AA77" i="1" s="1"/>
  <c r="M21" i="1"/>
  <c r="X77" i="1"/>
  <c r="X83" i="1" s="1"/>
  <c r="N21" i="1"/>
  <c r="AD21" i="1"/>
  <c r="BE10" i="1"/>
  <c r="M11" i="1"/>
  <c r="U11" i="1"/>
  <c r="AC11" i="1"/>
  <c r="BC11" i="1"/>
  <c r="G21" i="1"/>
  <c r="O21" i="1"/>
  <c r="W21" i="1"/>
  <c r="Z21" i="1" s="1"/>
  <c r="BF10" i="1"/>
  <c r="BD11" i="1"/>
  <c r="AU77" i="1" l="1"/>
  <c r="AU83" i="1" s="1"/>
  <c r="BE75" i="1"/>
  <c r="BF75" i="1"/>
  <c r="BE72" i="1"/>
  <c r="BF72" i="1"/>
  <c r="R76" i="1"/>
  <c r="Z76" i="1"/>
  <c r="J76" i="1"/>
  <c r="AE77" i="1"/>
  <c r="AE83" i="1" s="1"/>
  <c r="BC76" i="1"/>
  <c r="AD76" i="1"/>
  <c r="AB77" i="1"/>
  <c r="AB83" i="1" s="1"/>
  <c r="AC76" i="1"/>
  <c r="AD77" i="1"/>
  <c r="BE39" i="1"/>
  <c r="BF39" i="1"/>
  <c r="U76" i="1"/>
  <c r="T77" i="1"/>
  <c r="T83" i="1" s="1"/>
  <c r="L77" i="1"/>
  <c r="L83" i="1" s="1"/>
  <c r="M76" i="1"/>
  <c r="BD76" i="1"/>
  <c r="H77" i="1"/>
  <c r="H83" i="1" s="1"/>
  <c r="U21" i="1"/>
  <c r="BD18" i="1"/>
  <c r="J18" i="1"/>
  <c r="N18" i="1"/>
  <c r="P21" i="1"/>
  <c r="P77" i="1" s="1"/>
  <c r="P83" i="1" s="1"/>
  <c r="S77" i="1"/>
  <c r="AC21" i="1"/>
  <c r="Y18" i="1"/>
  <c r="J21" i="1"/>
  <c r="Q18" i="1"/>
  <c r="BE17" i="1"/>
  <c r="BF17" i="1"/>
  <c r="I18" i="1"/>
  <c r="BC18" i="1"/>
  <c r="BE11" i="1"/>
  <c r="BF11" i="1"/>
  <c r="Y21" i="1"/>
  <c r="W77" i="1"/>
  <c r="K83" i="1"/>
  <c r="O77" i="1"/>
  <c r="I21" i="1"/>
  <c r="G77" i="1"/>
  <c r="BC21" i="1"/>
  <c r="AA83" i="1"/>
  <c r="M83" i="1" l="1"/>
  <c r="AC83" i="1"/>
  <c r="M77" i="1"/>
  <c r="AC77" i="1"/>
  <c r="N83" i="1"/>
  <c r="BE76" i="1"/>
  <c r="BF76" i="1"/>
  <c r="N77" i="1"/>
  <c r="V77" i="1"/>
  <c r="R21" i="1"/>
  <c r="S83" i="1"/>
  <c r="U83" i="1" s="1"/>
  <c r="U77" i="1"/>
  <c r="Q21" i="1"/>
  <c r="BE18" i="1"/>
  <c r="BF18" i="1"/>
  <c r="BD77" i="1"/>
  <c r="BD21" i="1"/>
  <c r="W83" i="1"/>
  <c r="Y77" i="1"/>
  <c r="Z77" i="1"/>
  <c r="AD83" i="1"/>
  <c r="BC77" i="1"/>
  <c r="J77" i="1"/>
  <c r="G83" i="1"/>
  <c r="I77" i="1"/>
  <c r="O83" i="1"/>
  <c r="R77" i="1"/>
  <c r="Q77" i="1"/>
  <c r="BD83" i="1"/>
  <c r="V83" i="1" l="1"/>
  <c r="BE77" i="1"/>
  <c r="BF21" i="1"/>
  <c r="BE21" i="1"/>
  <c r="BC83" i="1"/>
  <c r="BE83" i="1" s="1"/>
  <c r="I83" i="1"/>
  <c r="J83" i="1"/>
  <c r="Q83" i="1"/>
  <c r="R83" i="1"/>
  <c r="Y83" i="1"/>
  <c r="Z83" i="1"/>
  <c r="BF83" i="1" l="1"/>
</calcChain>
</file>

<file path=xl/sharedStrings.xml><?xml version="1.0" encoding="utf-8"?>
<sst xmlns="http://schemas.openxmlformats.org/spreadsheetml/2006/main" count="134" uniqueCount="93">
  <si>
    <t>Jul 21</t>
  </si>
  <si>
    <t>Budget</t>
  </si>
  <si>
    <t>$ Over Budget</t>
  </si>
  <si>
    <t>% of Budget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</si>
  <si>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</si>
  <si>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</si>
  <si>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</si>
  <si>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</si>
  <si>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</si>
  <si>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</si>
  <si>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</si>
  <si>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</si>
  <si>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</si>
  <si>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</si>
  <si>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</si>
  <si>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Ordinary Income/Expense</t>
  </si>
  <si>
    <t>Income</t>
  </si>
  <si>
    <t>Call Out Income</t>
  </si>
  <si>
    <t>Use of JC equipment</t>
  </si>
  <si>
    <t>Call Out Income - Other</t>
  </si>
  <si>
    <t>Total Call Out Income</t>
  </si>
  <si>
    <t>Grants</t>
  </si>
  <si>
    <t>Grants - Other</t>
  </si>
  <si>
    <t>Total Grants</t>
  </si>
  <si>
    <t>Interest Income</t>
  </si>
  <si>
    <t>Johnson County Treasurer</t>
  </si>
  <si>
    <t>Motor Vehicle taxes/interest</t>
  </si>
  <si>
    <t>Property Taxes</t>
  </si>
  <si>
    <t>Property Taxes - Other</t>
  </si>
  <si>
    <t>Total Property Taxes</t>
  </si>
  <si>
    <t>Total Johnson County Treasurer</t>
  </si>
  <si>
    <t>Mechanic Income</t>
  </si>
  <si>
    <t>Miscellaneous Income</t>
  </si>
  <si>
    <t>Total Income</t>
  </si>
  <si>
    <t>Expense</t>
  </si>
  <si>
    <t>Advertising</t>
  </si>
  <si>
    <t>Call out Expense</t>
  </si>
  <si>
    <t>Chief Expense</t>
  </si>
  <si>
    <t>Contracted Services</t>
  </si>
  <si>
    <t>Dues and Subscriptions</t>
  </si>
  <si>
    <t>Equipment</t>
  </si>
  <si>
    <t>Capital Equipment</t>
  </si>
  <si>
    <t>Safety/other Equipment</t>
  </si>
  <si>
    <t>Total Equipment</t>
  </si>
  <si>
    <t>Fire Prevention</t>
  </si>
  <si>
    <t>Fire Suppression</t>
  </si>
  <si>
    <t>Fire Warden Expense</t>
  </si>
  <si>
    <t>Fuel &amp; Oil Expense</t>
  </si>
  <si>
    <t>Insurance</t>
  </si>
  <si>
    <t>Bond</t>
  </si>
  <si>
    <t>Insurance - Other</t>
  </si>
  <si>
    <t>Interest Expense</t>
  </si>
  <si>
    <t>Licenses and Permits</t>
  </si>
  <si>
    <t>Meals and Travel</t>
  </si>
  <si>
    <t>Office Supplies</t>
  </si>
  <si>
    <t>Office Supplies - Other</t>
  </si>
  <si>
    <t>Payroll Expenses</t>
  </si>
  <si>
    <t>Admin wages</t>
  </si>
  <si>
    <t>Callout wages</t>
  </si>
  <si>
    <t>Health Insur/well being</t>
  </si>
  <si>
    <t>Operations</t>
  </si>
  <si>
    <t>Payroll tax expense</t>
  </si>
  <si>
    <t>Retirement</t>
  </si>
  <si>
    <t>Unemployment Insurance</t>
  </si>
  <si>
    <t>Workers Comp</t>
  </si>
  <si>
    <t>Payroll Expenses - Other</t>
  </si>
  <si>
    <t>Total Payroll Expenses</t>
  </si>
  <si>
    <t>Professional Fees</t>
  </si>
  <si>
    <t>Accounting</t>
  </si>
  <si>
    <t>Legal</t>
  </si>
  <si>
    <t>Total Professional Fees</t>
  </si>
  <si>
    <t>Repair &amp; Maintenance</t>
  </si>
  <si>
    <t>Building Repairs</t>
  </si>
  <si>
    <t>Equipment Repairs</t>
  </si>
  <si>
    <t>Total Repair &amp; Maintenance</t>
  </si>
  <si>
    <t>Staff Training</t>
  </si>
  <si>
    <t>Staff Training - Other</t>
  </si>
  <si>
    <t>Telephone</t>
  </si>
  <si>
    <t>Internet</t>
  </si>
  <si>
    <t>Telephone - Other</t>
  </si>
  <si>
    <t>Utilities</t>
  </si>
  <si>
    <t>Utilities - Other</t>
  </si>
  <si>
    <t>Total Expense</t>
  </si>
  <si>
    <t>Net Ordinary Income</t>
  </si>
  <si>
    <t>Other Income/Expense</t>
  </si>
  <si>
    <t>Other Income</t>
  </si>
  <si>
    <t>Unrealized Gain/Loss on Invest</t>
  </si>
  <si>
    <t>Total Other Income</t>
  </si>
  <si>
    <t>Net Other Income</t>
  </si>
  <si>
    <t>Net Income</t>
  </si>
  <si>
    <t>To Date</t>
  </si>
  <si>
    <t>$ Remaining</t>
  </si>
  <si>
    <t>8.3%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</si>
</sst>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165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5" fontId="2" fillId="0" borderId="2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165" fontId="2" fillId="2" borderId="2" xfId="0" applyNumberFormat="1" applyFont="1" applyFill="1" applyBorder="1"/>
    <xf numFmtId="165" fontId="2" fillId="2" borderId="0" xfId="0" applyNumberFormat="1" applyFont="1" applyFill="1"/>
  </cellXfs>
  <cellStyles count="2">
    <cellStyle name="Normal" xfId="0" builtinId="0"/>
    <cellStyle name="Normal 2" xfId="1" xr:uid="{A74D4F07-8B97-4228-8617-97621853CD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7ED64BA-96D5-4665-8F6F-F18BDC73D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297180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DAC58E6-7A49-42B0-9DE5-02C85F554E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297180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B44ABB9-702C-4C91-8916-3A8830A97C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022A-0F5F-4D57-9FE3-7E28345A6434}">
  <dimension ref="B1:C40"/>
  <sheetViews>
    <sheetView showGridLines="0" zoomScale="84" zoomScaleNormal="84" workbookViewId="0"/>
  </sheetViews>
  <sheetFormatPr defaultRowHeight="14.4" x14ac:dyDescent="0.3"/>
  <cols>
    <col min="1" max="1" width="3" style="23" customWidth="1"/>
    <col min="2" max="2" width="4.109375" style="23" customWidth="1"/>
    <col min="3" max="3" width="54" style="23" customWidth="1"/>
    <col min="4" max="4" width="3.6640625" style="23" customWidth="1"/>
    <col min="5" max="5" width="90.33203125" style="23" customWidth="1"/>
    <col min="6" max="7" width="8.88671875" style="23"/>
    <col min="8" max="8" width="15.44140625" style="23" customWidth="1"/>
    <col min="9" max="9" width="5.109375" style="23" customWidth="1"/>
    <col min="10" max="11" width="8.88671875" style="23"/>
    <col min="12" max="12" width="3" style="23" customWidth="1"/>
    <col min="13" max="15" width="8.88671875" style="23"/>
    <col min="16" max="16" width="7" style="23" customWidth="1"/>
    <col min="17" max="256" width="8.88671875" style="23"/>
    <col min="257" max="257" width="3" style="23" customWidth="1"/>
    <col min="258" max="258" width="4.109375" style="23" customWidth="1"/>
    <col min="259" max="259" width="54" style="23" customWidth="1"/>
    <col min="260" max="260" width="3.6640625" style="23" customWidth="1"/>
    <col min="261" max="261" width="90.33203125" style="23" customWidth="1"/>
    <col min="262" max="263" width="8.88671875" style="23"/>
    <col min="264" max="264" width="15.44140625" style="23" customWidth="1"/>
    <col min="265" max="265" width="5.109375" style="23" customWidth="1"/>
    <col min="266" max="267" width="8.88671875" style="23"/>
    <col min="268" max="268" width="3" style="23" customWidth="1"/>
    <col min="269" max="271" width="8.88671875" style="23"/>
    <col min="272" max="272" width="7" style="23" customWidth="1"/>
    <col min="273" max="512" width="8.88671875" style="23"/>
    <col min="513" max="513" width="3" style="23" customWidth="1"/>
    <col min="514" max="514" width="4.109375" style="23" customWidth="1"/>
    <col min="515" max="515" width="54" style="23" customWidth="1"/>
    <col min="516" max="516" width="3.6640625" style="23" customWidth="1"/>
    <col min="517" max="517" width="90.33203125" style="23" customWidth="1"/>
    <col min="518" max="519" width="8.88671875" style="23"/>
    <col min="520" max="520" width="15.44140625" style="23" customWidth="1"/>
    <col min="521" max="521" width="5.109375" style="23" customWidth="1"/>
    <col min="522" max="523" width="8.88671875" style="23"/>
    <col min="524" max="524" width="3" style="23" customWidth="1"/>
    <col min="525" max="527" width="8.88671875" style="23"/>
    <col min="528" max="528" width="7" style="23" customWidth="1"/>
    <col min="529" max="768" width="8.88671875" style="23"/>
    <col min="769" max="769" width="3" style="23" customWidth="1"/>
    <col min="770" max="770" width="4.109375" style="23" customWidth="1"/>
    <col min="771" max="771" width="54" style="23" customWidth="1"/>
    <col min="772" max="772" width="3.6640625" style="23" customWidth="1"/>
    <col min="773" max="773" width="90.33203125" style="23" customWidth="1"/>
    <col min="774" max="775" width="8.88671875" style="23"/>
    <col min="776" max="776" width="15.44140625" style="23" customWidth="1"/>
    <col min="777" max="777" width="5.109375" style="23" customWidth="1"/>
    <col min="778" max="779" width="8.88671875" style="23"/>
    <col min="780" max="780" width="3" style="23" customWidth="1"/>
    <col min="781" max="783" width="8.88671875" style="23"/>
    <col min="784" max="784" width="7" style="23" customWidth="1"/>
    <col min="785" max="1024" width="8.88671875" style="23"/>
    <col min="1025" max="1025" width="3" style="23" customWidth="1"/>
    <col min="1026" max="1026" width="4.109375" style="23" customWidth="1"/>
    <col min="1027" max="1027" width="54" style="23" customWidth="1"/>
    <col min="1028" max="1028" width="3.6640625" style="23" customWidth="1"/>
    <col min="1029" max="1029" width="90.33203125" style="23" customWidth="1"/>
    <col min="1030" max="1031" width="8.88671875" style="23"/>
    <col min="1032" max="1032" width="15.44140625" style="23" customWidth="1"/>
    <col min="1033" max="1033" width="5.109375" style="23" customWidth="1"/>
    <col min="1034" max="1035" width="8.88671875" style="23"/>
    <col min="1036" max="1036" width="3" style="23" customWidth="1"/>
    <col min="1037" max="1039" width="8.88671875" style="23"/>
    <col min="1040" max="1040" width="7" style="23" customWidth="1"/>
    <col min="1041" max="1280" width="8.88671875" style="23"/>
    <col min="1281" max="1281" width="3" style="23" customWidth="1"/>
    <col min="1282" max="1282" width="4.109375" style="23" customWidth="1"/>
    <col min="1283" max="1283" width="54" style="23" customWidth="1"/>
    <col min="1284" max="1284" width="3.6640625" style="23" customWidth="1"/>
    <col min="1285" max="1285" width="90.33203125" style="23" customWidth="1"/>
    <col min="1286" max="1287" width="8.88671875" style="23"/>
    <col min="1288" max="1288" width="15.44140625" style="23" customWidth="1"/>
    <col min="1289" max="1289" width="5.109375" style="23" customWidth="1"/>
    <col min="1290" max="1291" width="8.88671875" style="23"/>
    <col min="1292" max="1292" width="3" style="23" customWidth="1"/>
    <col min="1293" max="1295" width="8.88671875" style="23"/>
    <col min="1296" max="1296" width="7" style="23" customWidth="1"/>
    <col min="1297" max="1536" width="8.88671875" style="23"/>
    <col min="1537" max="1537" width="3" style="23" customWidth="1"/>
    <col min="1538" max="1538" width="4.109375" style="23" customWidth="1"/>
    <col min="1539" max="1539" width="54" style="23" customWidth="1"/>
    <col min="1540" max="1540" width="3.6640625" style="23" customWidth="1"/>
    <col min="1541" max="1541" width="90.33203125" style="23" customWidth="1"/>
    <col min="1542" max="1543" width="8.88671875" style="23"/>
    <col min="1544" max="1544" width="15.44140625" style="23" customWidth="1"/>
    <col min="1545" max="1545" width="5.109375" style="23" customWidth="1"/>
    <col min="1546" max="1547" width="8.88671875" style="23"/>
    <col min="1548" max="1548" width="3" style="23" customWidth="1"/>
    <col min="1549" max="1551" width="8.88671875" style="23"/>
    <col min="1552" max="1552" width="7" style="23" customWidth="1"/>
    <col min="1553" max="1792" width="8.88671875" style="23"/>
    <col min="1793" max="1793" width="3" style="23" customWidth="1"/>
    <col min="1794" max="1794" width="4.109375" style="23" customWidth="1"/>
    <col min="1795" max="1795" width="54" style="23" customWidth="1"/>
    <col min="1796" max="1796" width="3.6640625" style="23" customWidth="1"/>
    <col min="1797" max="1797" width="90.33203125" style="23" customWidth="1"/>
    <col min="1798" max="1799" width="8.88671875" style="23"/>
    <col min="1800" max="1800" width="15.44140625" style="23" customWidth="1"/>
    <col min="1801" max="1801" width="5.109375" style="23" customWidth="1"/>
    <col min="1802" max="1803" width="8.88671875" style="23"/>
    <col min="1804" max="1804" width="3" style="23" customWidth="1"/>
    <col min="1805" max="1807" width="8.88671875" style="23"/>
    <col min="1808" max="1808" width="7" style="23" customWidth="1"/>
    <col min="1809" max="2048" width="8.88671875" style="23"/>
    <col min="2049" max="2049" width="3" style="23" customWidth="1"/>
    <col min="2050" max="2050" width="4.109375" style="23" customWidth="1"/>
    <col min="2051" max="2051" width="54" style="23" customWidth="1"/>
    <col min="2052" max="2052" width="3.6640625" style="23" customWidth="1"/>
    <col min="2053" max="2053" width="90.33203125" style="23" customWidth="1"/>
    <col min="2054" max="2055" width="8.88671875" style="23"/>
    <col min="2056" max="2056" width="15.44140625" style="23" customWidth="1"/>
    <col min="2057" max="2057" width="5.109375" style="23" customWidth="1"/>
    <col min="2058" max="2059" width="8.88671875" style="23"/>
    <col min="2060" max="2060" width="3" style="23" customWidth="1"/>
    <col min="2061" max="2063" width="8.88671875" style="23"/>
    <col min="2064" max="2064" width="7" style="23" customWidth="1"/>
    <col min="2065" max="2304" width="8.88671875" style="23"/>
    <col min="2305" max="2305" width="3" style="23" customWidth="1"/>
    <col min="2306" max="2306" width="4.109375" style="23" customWidth="1"/>
    <col min="2307" max="2307" width="54" style="23" customWidth="1"/>
    <col min="2308" max="2308" width="3.6640625" style="23" customWidth="1"/>
    <col min="2309" max="2309" width="90.33203125" style="23" customWidth="1"/>
    <col min="2310" max="2311" width="8.88671875" style="23"/>
    <col min="2312" max="2312" width="15.44140625" style="23" customWidth="1"/>
    <col min="2313" max="2313" width="5.109375" style="23" customWidth="1"/>
    <col min="2314" max="2315" width="8.88671875" style="23"/>
    <col min="2316" max="2316" width="3" style="23" customWidth="1"/>
    <col min="2317" max="2319" width="8.88671875" style="23"/>
    <col min="2320" max="2320" width="7" style="23" customWidth="1"/>
    <col min="2321" max="2560" width="8.88671875" style="23"/>
    <col min="2561" max="2561" width="3" style="23" customWidth="1"/>
    <col min="2562" max="2562" width="4.109375" style="23" customWidth="1"/>
    <col min="2563" max="2563" width="54" style="23" customWidth="1"/>
    <col min="2564" max="2564" width="3.6640625" style="23" customWidth="1"/>
    <col min="2565" max="2565" width="90.33203125" style="23" customWidth="1"/>
    <col min="2566" max="2567" width="8.88671875" style="23"/>
    <col min="2568" max="2568" width="15.44140625" style="23" customWidth="1"/>
    <col min="2569" max="2569" width="5.109375" style="23" customWidth="1"/>
    <col min="2570" max="2571" width="8.88671875" style="23"/>
    <col min="2572" max="2572" width="3" style="23" customWidth="1"/>
    <col min="2573" max="2575" width="8.88671875" style="23"/>
    <col min="2576" max="2576" width="7" style="23" customWidth="1"/>
    <col min="2577" max="2816" width="8.88671875" style="23"/>
    <col min="2817" max="2817" width="3" style="23" customWidth="1"/>
    <col min="2818" max="2818" width="4.109375" style="23" customWidth="1"/>
    <col min="2819" max="2819" width="54" style="23" customWidth="1"/>
    <col min="2820" max="2820" width="3.6640625" style="23" customWidth="1"/>
    <col min="2821" max="2821" width="90.33203125" style="23" customWidth="1"/>
    <col min="2822" max="2823" width="8.88671875" style="23"/>
    <col min="2824" max="2824" width="15.44140625" style="23" customWidth="1"/>
    <col min="2825" max="2825" width="5.109375" style="23" customWidth="1"/>
    <col min="2826" max="2827" width="8.88671875" style="23"/>
    <col min="2828" max="2828" width="3" style="23" customWidth="1"/>
    <col min="2829" max="2831" width="8.88671875" style="23"/>
    <col min="2832" max="2832" width="7" style="23" customWidth="1"/>
    <col min="2833" max="3072" width="8.88671875" style="23"/>
    <col min="3073" max="3073" width="3" style="23" customWidth="1"/>
    <col min="3074" max="3074" width="4.109375" style="23" customWidth="1"/>
    <col min="3075" max="3075" width="54" style="23" customWidth="1"/>
    <col min="3076" max="3076" width="3.6640625" style="23" customWidth="1"/>
    <col min="3077" max="3077" width="90.33203125" style="23" customWidth="1"/>
    <col min="3078" max="3079" width="8.88671875" style="23"/>
    <col min="3080" max="3080" width="15.44140625" style="23" customWidth="1"/>
    <col min="3081" max="3081" width="5.109375" style="23" customWidth="1"/>
    <col min="3082" max="3083" width="8.88671875" style="23"/>
    <col min="3084" max="3084" width="3" style="23" customWidth="1"/>
    <col min="3085" max="3087" width="8.88671875" style="23"/>
    <col min="3088" max="3088" width="7" style="23" customWidth="1"/>
    <col min="3089" max="3328" width="8.88671875" style="23"/>
    <col min="3329" max="3329" width="3" style="23" customWidth="1"/>
    <col min="3330" max="3330" width="4.109375" style="23" customWidth="1"/>
    <col min="3331" max="3331" width="54" style="23" customWidth="1"/>
    <col min="3332" max="3332" width="3.6640625" style="23" customWidth="1"/>
    <col min="3333" max="3333" width="90.33203125" style="23" customWidth="1"/>
    <col min="3334" max="3335" width="8.88671875" style="23"/>
    <col min="3336" max="3336" width="15.44140625" style="23" customWidth="1"/>
    <col min="3337" max="3337" width="5.109375" style="23" customWidth="1"/>
    <col min="3338" max="3339" width="8.88671875" style="23"/>
    <col min="3340" max="3340" width="3" style="23" customWidth="1"/>
    <col min="3341" max="3343" width="8.88671875" style="23"/>
    <col min="3344" max="3344" width="7" style="23" customWidth="1"/>
    <col min="3345" max="3584" width="8.88671875" style="23"/>
    <col min="3585" max="3585" width="3" style="23" customWidth="1"/>
    <col min="3586" max="3586" width="4.109375" style="23" customWidth="1"/>
    <col min="3587" max="3587" width="54" style="23" customWidth="1"/>
    <col min="3588" max="3588" width="3.6640625" style="23" customWidth="1"/>
    <col min="3589" max="3589" width="90.33203125" style="23" customWidth="1"/>
    <col min="3590" max="3591" width="8.88671875" style="23"/>
    <col min="3592" max="3592" width="15.44140625" style="23" customWidth="1"/>
    <col min="3593" max="3593" width="5.109375" style="23" customWidth="1"/>
    <col min="3594" max="3595" width="8.88671875" style="23"/>
    <col min="3596" max="3596" width="3" style="23" customWidth="1"/>
    <col min="3597" max="3599" width="8.88671875" style="23"/>
    <col min="3600" max="3600" width="7" style="23" customWidth="1"/>
    <col min="3601" max="3840" width="8.88671875" style="23"/>
    <col min="3841" max="3841" width="3" style="23" customWidth="1"/>
    <col min="3842" max="3842" width="4.109375" style="23" customWidth="1"/>
    <col min="3843" max="3843" width="54" style="23" customWidth="1"/>
    <col min="3844" max="3844" width="3.6640625" style="23" customWidth="1"/>
    <col min="3845" max="3845" width="90.33203125" style="23" customWidth="1"/>
    <col min="3846" max="3847" width="8.88671875" style="23"/>
    <col min="3848" max="3848" width="15.44140625" style="23" customWidth="1"/>
    <col min="3849" max="3849" width="5.109375" style="23" customWidth="1"/>
    <col min="3850" max="3851" width="8.88671875" style="23"/>
    <col min="3852" max="3852" width="3" style="23" customWidth="1"/>
    <col min="3853" max="3855" width="8.88671875" style="23"/>
    <col min="3856" max="3856" width="7" style="23" customWidth="1"/>
    <col min="3857" max="4096" width="8.88671875" style="23"/>
    <col min="4097" max="4097" width="3" style="23" customWidth="1"/>
    <col min="4098" max="4098" width="4.109375" style="23" customWidth="1"/>
    <col min="4099" max="4099" width="54" style="23" customWidth="1"/>
    <col min="4100" max="4100" width="3.6640625" style="23" customWidth="1"/>
    <col min="4101" max="4101" width="90.33203125" style="23" customWidth="1"/>
    <col min="4102" max="4103" width="8.88671875" style="23"/>
    <col min="4104" max="4104" width="15.44140625" style="23" customWidth="1"/>
    <col min="4105" max="4105" width="5.109375" style="23" customWidth="1"/>
    <col min="4106" max="4107" width="8.88671875" style="23"/>
    <col min="4108" max="4108" width="3" style="23" customWidth="1"/>
    <col min="4109" max="4111" width="8.88671875" style="23"/>
    <col min="4112" max="4112" width="7" style="23" customWidth="1"/>
    <col min="4113" max="4352" width="8.88671875" style="23"/>
    <col min="4353" max="4353" width="3" style="23" customWidth="1"/>
    <col min="4354" max="4354" width="4.109375" style="23" customWidth="1"/>
    <col min="4355" max="4355" width="54" style="23" customWidth="1"/>
    <col min="4356" max="4356" width="3.6640625" style="23" customWidth="1"/>
    <col min="4357" max="4357" width="90.33203125" style="23" customWidth="1"/>
    <col min="4358" max="4359" width="8.88671875" style="23"/>
    <col min="4360" max="4360" width="15.44140625" style="23" customWidth="1"/>
    <col min="4361" max="4361" width="5.109375" style="23" customWidth="1"/>
    <col min="4362" max="4363" width="8.88671875" style="23"/>
    <col min="4364" max="4364" width="3" style="23" customWidth="1"/>
    <col min="4365" max="4367" width="8.88671875" style="23"/>
    <col min="4368" max="4368" width="7" style="23" customWidth="1"/>
    <col min="4369" max="4608" width="8.88671875" style="23"/>
    <col min="4609" max="4609" width="3" style="23" customWidth="1"/>
    <col min="4610" max="4610" width="4.109375" style="23" customWidth="1"/>
    <col min="4611" max="4611" width="54" style="23" customWidth="1"/>
    <col min="4612" max="4612" width="3.6640625" style="23" customWidth="1"/>
    <col min="4613" max="4613" width="90.33203125" style="23" customWidth="1"/>
    <col min="4614" max="4615" width="8.88671875" style="23"/>
    <col min="4616" max="4616" width="15.44140625" style="23" customWidth="1"/>
    <col min="4617" max="4617" width="5.109375" style="23" customWidth="1"/>
    <col min="4618" max="4619" width="8.88671875" style="23"/>
    <col min="4620" max="4620" width="3" style="23" customWidth="1"/>
    <col min="4621" max="4623" width="8.88671875" style="23"/>
    <col min="4624" max="4624" width="7" style="23" customWidth="1"/>
    <col min="4625" max="4864" width="8.88671875" style="23"/>
    <col min="4865" max="4865" width="3" style="23" customWidth="1"/>
    <col min="4866" max="4866" width="4.109375" style="23" customWidth="1"/>
    <col min="4867" max="4867" width="54" style="23" customWidth="1"/>
    <col min="4868" max="4868" width="3.6640625" style="23" customWidth="1"/>
    <col min="4869" max="4869" width="90.33203125" style="23" customWidth="1"/>
    <col min="4870" max="4871" width="8.88671875" style="23"/>
    <col min="4872" max="4872" width="15.44140625" style="23" customWidth="1"/>
    <col min="4873" max="4873" width="5.109375" style="23" customWidth="1"/>
    <col min="4874" max="4875" width="8.88671875" style="23"/>
    <col min="4876" max="4876" width="3" style="23" customWidth="1"/>
    <col min="4877" max="4879" width="8.88671875" style="23"/>
    <col min="4880" max="4880" width="7" style="23" customWidth="1"/>
    <col min="4881" max="5120" width="8.88671875" style="23"/>
    <col min="5121" max="5121" width="3" style="23" customWidth="1"/>
    <col min="5122" max="5122" width="4.109375" style="23" customWidth="1"/>
    <col min="5123" max="5123" width="54" style="23" customWidth="1"/>
    <col min="5124" max="5124" width="3.6640625" style="23" customWidth="1"/>
    <col min="5125" max="5125" width="90.33203125" style="23" customWidth="1"/>
    <col min="5126" max="5127" width="8.88671875" style="23"/>
    <col min="5128" max="5128" width="15.44140625" style="23" customWidth="1"/>
    <col min="5129" max="5129" width="5.109375" style="23" customWidth="1"/>
    <col min="5130" max="5131" width="8.88671875" style="23"/>
    <col min="5132" max="5132" width="3" style="23" customWidth="1"/>
    <col min="5133" max="5135" width="8.88671875" style="23"/>
    <col min="5136" max="5136" width="7" style="23" customWidth="1"/>
    <col min="5137" max="5376" width="8.88671875" style="23"/>
    <col min="5377" max="5377" width="3" style="23" customWidth="1"/>
    <col min="5378" max="5378" width="4.109375" style="23" customWidth="1"/>
    <col min="5379" max="5379" width="54" style="23" customWidth="1"/>
    <col min="5380" max="5380" width="3.6640625" style="23" customWidth="1"/>
    <col min="5381" max="5381" width="90.33203125" style="23" customWidth="1"/>
    <col min="5382" max="5383" width="8.88671875" style="23"/>
    <col min="5384" max="5384" width="15.44140625" style="23" customWidth="1"/>
    <col min="5385" max="5385" width="5.109375" style="23" customWidth="1"/>
    <col min="5386" max="5387" width="8.88671875" style="23"/>
    <col min="5388" max="5388" width="3" style="23" customWidth="1"/>
    <col min="5389" max="5391" width="8.88671875" style="23"/>
    <col min="5392" max="5392" width="7" style="23" customWidth="1"/>
    <col min="5393" max="5632" width="8.88671875" style="23"/>
    <col min="5633" max="5633" width="3" style="23" customWidth="1"/>
    <col min="5634" max="5634" width="4.109375" style="23" customWidth="1"/>
    <col min="5635" max="5635" width="54" style="23" customWidth="1"/>
    <col min="5636" max="5636" width="3.6640625" style="23" customWidth="1"/>
    <col min="5637" max="5637" width="90.33203125" style="23" customWidth="1"/>
    <col min="5638" max="5639" width="8.88671875" style="23"/>
    <col min="5640" max="5640" width="15.44140625" style="23" customWidth="1"/>
    <col min="5641" max="5641" width="5.109375" style="23" customWidth="1"/>
    <col min="5642" max="5643" width="8.88671875" style="23"/>
    <col min="5644" max="5644" width="3" style="23" customWidth="1"/>
    <col min="5645" max="5647" width="8.88671875" style="23"/>
    <col min="5648" max="5648" width="7" style="23" customWidth="1"/>
    <col min="5649" max="5888" width="8.88671875" style="23"/>
    <col min="5889" max="5889" width="3" style="23" customWidth="1"/>
    <col min="5890" max="5890" width="4.109375" style="23" customWidth="1"/>
    <col min="5891" max="5891" width="54" style="23" customWidth="1"/>
    <col min="5892" max="5892" width="3.6640625" style="23" customWidth="1"/>
    <col min="5893" max="5893" width="90.33203125" style="23" customWidth="1"/>
    <col min="5894" max="5895" width="8.88671875" style="23"/>
    <col min="5896" max="5896" width="15.44140625" style="23" customWidth="1"/>
    <col min="5897" max="5897" width="5.109375" style="23" customWidth="1"/>
    <col min="5898" max="5899" width="8.88671875" style="23"/>
    <col min="5900" max="5900" width="3" style="23" customWidth="1"/>
    <col min="5901" max="5903" width="8.88671875" style="23"/>
    <col min="5904" max="5904" width="7" style="23" customWidth="1"/>
    <col min="5905" max="6144" width="8.88671875" style="23"/>
    <col min="6145" max="6145" width="3" style="23" customWidth="1"/>
    <col min="6146" max="6146" width="4.109375" style="23" customWidth="1"/>
    <col min="6147" max="6147" width="54" style="23" customWidth="1"/>
    <col min="6148" max="6148" width="3.6640625" style="23" customWidth="1"/>
    <col min="6149" max="6149" width="90.33203125" style="23" customWidth="1"/>
    <col min="6150" max="6151" width="8.88671875" style="23"/>
    <col min="6152" max="6152" width="15.44140625" style="23" customWidth="1"/>
    <col min="6153" max="6153" width="5.109375" style="23" customWidth="1"/>
    <col min="6154" max="6155" width="8.88671875" style="23"/>
    <col min="6156" max="6156" width="3" style="23" customWidth="1"/>
    <col min="6157" max="6159" width="8.88671875" style="23"/>
    <col min="6160" max="6160" width="7" style="23" customWidth="1"/>
    <col min="6161" max="6400" width="8.88671875" style="23"/>
    <col min="6401" max="6401" width="3" style="23" customWidth="1"/>
    <col min="6402" max="6402" width="4.109375" style="23" customWidth="1"/>
    <col min="6403" max="6403" width="54" style="23" customWidth="1"/>
    <col min="6404" max="6404" width="3.6640625" style="23" customWidth="1"/>
    <col min="6405" max="6405" width="90.33203125" style="23" customWidth="1"/>
    <col min="6406" max="6407" width="8.88671875" style="23"/>
    <col min="6408" max="6408" width="15.44140625" style="23" customWidth="1"/>
    <col min="6409" max="6409" width="5.109375" style="23" customWidth="1"/>
    <col min="6410" max="6411" width="8.88671875" style="23"/>
    <col min="6412" max="6412" width="3" style="23" customWidth="1"/>
    <col min="6413" max="6415" width="8.88671875" style="23"/>
    <col min="6416" max="6416" width="7" style="23" customWidth="1"/>
    <col min="6417" max="6656" width="8.88671875" style="23"/>
    <col min="6657" max="6657" width="3" style="23" customWidth="1"/>
    <col min="6658" max="6658" width="4.109375" style="23" customWidth="1"/>
    <col min="6659" max="6659" width="54" style="23" customWidth="1"/>
    <col min="6660" max="6660" width="3.6640625" style="23" customWidth="1"/>
    <col min="6661" max="6661" width="90.33203125" style="23" customWidth="1"/>
    <col min="6662" max="6663" width="8.88671875" style="23"/>
    <col min="6664" max="6664" width="15.44140625" style="23" customWidth="1"/>
    <col min="6665" max="6665" width="5.109375" style="23" customWidth="1"/>
    <col min="6666" max="6667" width="8.88671875" style="23"/>
    <col min="6668" max="6668" width="3" style="23" customWidth="1"/>
    <col min="6669" max="6671" width="8.88671875" style="23"/>
    <col min="6672" max="6672" width="7" style="23" customWidth="1"/>
    <col min="6673" max="6912" width="8.88671875" style="23"/>
    <col min="6913" max="6913" width="3" style="23" customWidth="1"/>
    <col min="6914" max="6914" width="4.109375" style="23" customWidth="1"/>
    <col min="6915" max="6915" width="54" style="23" customWidth="1"/>
    <col min="6916" max="6916" width="3.6640625" style="23" customWidth="1"/>
    <col min="6917" max="6917" width="90.33203125" style="23" customWidth="1"/>
    <col min="6918" max="6919" width="8.88671875" style="23"/>
    <col min="6920" max="6920" width="15.44140625" style="23" customWidth="1"/>
    <col min="6921" max="6921" width="5.109375" style="23" customWidth="1"/>
    <col min="6922" max="6923" width="8.88671875" style="23"/>
    <col min="6924" max="6924" width="3" style="23" customWidth="1"/>
    <col min="6925" max="6927" width="8.88671875" style="23"/>
    <col min="6928" max="6928" width="7" style="23" customWidth="1"/>
    <col min="6929" max="7168" width="8.88671875" style="23"/>
    <col min="7169" max="7169" width="3" style="23" customWidth="1"/>
    <col min="7170" max="7170" width="4.109375" style="23" customWidth="1"/>
    <col min="7171" max="7171" width="54" style="23" customWidth="1"/>
    <col min="7172" max="7172" width="3.6640625" style="23" customWidth="1"/>
    <col min="7173" max="7173" width="90.33203125" style="23" customWidth="1"/>
    <col min="7174" max="7175" width="8.88671875" style="23"/>
    <col min="7176" max="7176" width="15.44140625" style="23" customWidth="1"/>
    <col min="7177" max="7177" width="5.109375" style="23" customWidth="1"/>
    <col min="7178" max="7179" width="8.88671875" style="23"/>
    <col min="7180" max="7180" width="3" style="23" customWidth="1"/>
    <col min="7181" max="7183" width="8.88671875" style="23"/>
    <col min="7184" max="7184" width="7" style="23" customWidth="1"/>
    <col min="7185" max="7424" width="8.88671875" style="23"/>
    <col min="7425" max="7425" width="3" style="23" customWidth="1"/>
    <col min="7426" max="7426" width="4.109375" style="23" customWidth="1"/>
    <col min="7427" max="7427" width="54" style="23" customWidth="1"/>
    <col min="7428" max="7428" width="3.6640625" style="23" customWidth="1"/>
    <col min="7429" max="7429" width="90.33203125" style="23" customWidth="1"/>
    <col min="7430" max="7431" width="8.88671875" style="23"/>
    <col min="7432" max="7432" width="15.44140625" style="23" customWidth="1"/>
    <col min="7433" max="7433" width="5.109375" style="23" customWidth="1"/>
    <col min="7434" max="7435" width="8.88671875" style="23"/>
    <col min="7436" max="7436" width="3" style="23" customWidth="1"/>
    <col min="7437" max="7439" width="8.88671875" style="23"/>
    <col min="7440" max="7440" width="7" style="23" customWidth="1"/>
    <col min="7441" max="7680" width="8.88671875" style="23"/>
    <col min="7681" max="7681" width="3" style="23" customWidth="1"/>
    <col min="7682" max="7682" width="4.109375" style="23" customWidth="1"/>
    <col min="7683" max="7683" width="54" style="23" customWidth="1"/>
    <col min="7684" max="7684" width="3.6640625" style="23" customWidth="1"/>
    <col min="7685" max="7685" width="90.33203125" style="23" customWidth="1"/>
    <col min="7686" max="7687" width="8.88671875" style="23"/>
    <col min="7688" max="7688" width="15.44140625" style="23" customWidth="1"/>
    <col min="7689" max="7689" width="5.109375" style="23" customWidth="1"/>
    <col min="7690" max="7691" width="8.88671875" style="23"/>
    <col min="7692" max="7692" width="3" style="23" customWidth="1"/>
    <col min="7693" max="7695" width="8.88671875" style="23"/>
    <col min="7696" max="7696" width="7" style="23" customWidth="1"/>
    <col min="7697" max="7936" width="8.88671875" style="23"/>
    <col min="7937" max="7937" width="3" style="23" customWidth="1"/>
    <col min="7938" max="7938" width="4.109375" style="23" customWidth="1"/>
    <col min="7939" max="7939" width="54" style="23" customWidth="1"/>
    <col min="7940" max="7940" width="3.6640625" style="23" customWidth="1"/>
    <col min="7941" max="7941" width="90.33203125" style="23" customWidth="1"/>
    <col min="7942" max="7943" width="8.88671875" style="23"/>
    <col min="7944" max="7944" width="15.44140625" style="23" customWidth="1"/>
    <col min="7945" max="7945" width="5.109375" style="23" customWidth="1"/>
    <col min="7946" max="7947" width="8.88671875" style="23"/>
    <col min="7948" max="7948" width="3" style="23" customWidth="1"/>
    <col min="7949" max="7951" width="8.88671875" style="23"/>
    <col min="7952" max="7952" width="7" style="23" customWidth="1"/>
    <col min="7953" max="8192" width="8.88671875" style="23"/>
    <col min="8193" max="8193" width="3" style="23" customWidth="1"/>
    <col min="8194" max="8194" width="4.109375" style="23" customWidth="1"/>
    <col min="8195" max="8195" width="54" style="23" customWidth="1"/>
    <col min="8196" max="8196" width="3.6640625" style="23" customWidth="1"/>
    <col min="8197" max="8197" width="90.33203125" style="23" customWidth="1"/>
    <col min="8198" max="8199" width="8.88671875" style="23"/>
    <col min="8200" max="8200" width="15.44140625" style="23" customWidth="1"/>
    <col min="8201" max="8201" width="5.109375" style="23" customWidth="1"/>
    <col min="8202" max="8203" width="8.88671875" style="23"/>
    <col min="8204" max="8204" width="3" style="23" customWidth="1"/>
    <col min="8205" max="8207" width="8.88671875" style="23"/>
    <col min="8208" max="8208" width="7" style="23" customWidth="1"/>
    <col min="8209" max="8448" width="8.88671875" style="23"/>
    <col min="8449" max="8449" width="3" style="23" customWidth="1"/>
    <col min="8450" max="8450" width="4.109375" style="23" customWidth="1"/>
    <col min="8451" max="8451" width="54" style="23" customWidth="1"/>
    <col min="8452" max="8452" width="3.6640625" style="23" customWidth="1"/>
    <col min="8453" max="8453" width="90.33203125" style="23" customWidth="1"/>
    <col min="8454" max="8455" width="8.88671875" style="23"/>
    <col min="8456" max="8456" width="15.44140625" style="23" customWidth="1"/>
    <col min="8457" max="8457" width="5.109375" style="23" customWidth="1"/>
    <col min="8458" max="8459" width="8.88671875" style="23"/>
    <col min="8460" max="8460" width="3" style="23" customWidth="1"/>
    <col min="8461" max="8463" width="8.88671875" style="23"/>
    <col min="8464" max="8464" width="7" style="23" customWidth="1"/>
    <col min="8465" max="8704" width="8.88671875" style="23"/>
    <col min="8705" max="8705" width="3" style="23" customWidth="1"/>
    <col min="8706" max="8706" width="4.109375" style="23" customWidth="1"/>
    <col min="8707" max="8707" width="54" style="23" customWidth="1"/>
    <col min="8708" max="8708" width="3.6640625" style="23" customWidth="1"/>
    <col min="8709" max="8709" width="90.33203125" style="23" customWidth="1"/>
    <col min="8710" max="8711" width="8.88671875" style="23"/>
    <col min="8712" max="8712" width="15.44140625" style="23" customWidth="1"/>
    <col min="8713" max="8713" width="5.109375" style="23" customWidth="1"/>
    <col min="8714" max="8715" width="8.88671875" style="23"/>
    <col min="8716" max="8716" width="3" style="23" customWidth="1"/>
    <col min="8717" max="8719" width="8.88671875" style="23"/>
    <col min="8720" max="8720" width="7" style="23" customWidth="1"/>
    <col min="8721" max="8960" width="8.88671875" style="23"/>
    <col min="8961" max="8961" width="3" style="23" customWidth="1"/>
    <col min="8962" max="8962" width="4.109375" style="23" customWidth="1"/>
    <col min="8963" max="8963" width="54" style="23" customWidth="1"/>
    <col min="8964" max="8964" width="3.6640625" style="23" customWidth="1"/>
    <col min="8965" max="8965" width="90.33203125" style="23" customWidth="1"/>
    <col min="8966" max="8967" width="8.88671875" style="23"/>
    <col min="8968" max="8968" width="15.44140625" style="23" customWidth="1"/>
    <col min="8969" max="8969" width="5.109375" style="23" customWidth="1"/>
    <col min="8970" max="8971" width="8.88671875" style="23"/>
    <col min="8972" max="8972" width="3" style="23" customWidth="1"/>
    <col min="8973" max="8975" width="8.88671875" style="23"/>
    <col min="8976" max="8976" width="7" style="23" customWidth="1"/>
    <col min="8977" max="9216" width="8.88671875" style="23"/>
    <col min="9217" max="9217" width="3" style="23" customWidth="1"/>
    <col min="9218" max="9218" width="4.109375" style="23" customWidth="1"/>
    <col min="9219" max="9219" width="54" style="23" customWidth="1"/>
    <col min="9220" max="9220" width="3.6640625" style="23" customWidth="1"/>
    <col min="9221" max="9221" width="90.33203125" style="23" customWidth="1"/>
    <col min="9222" max="9223" width="8.88671875" style="23"/>
    <col min="9224" max="9224" width="15.44140625" style="23" customWidth="1"/>
    <col min="9225" max="9225" width="5.109375" style="23" customWidth="1"/>
    <col min="9226" max="9227" width="8.88671875" style="23"/>
    <col min="9228" max="9228" width="3" style="23" customWidth="1"/>
    <col min="9229" max="9231" width="8.88671875" style="23"/>
    <col min="9232" max="9232" width="7" style="23" customWidth="1"/>
    <col min="9233" max="9472" width="8.88671875" style="23"/>
    <col min="9473" max="9473" width="3" style="23" customWidth="1"/>
    <col min="9474" max="9474" width="4.109375" style="23" customWidth="1"/>
    <col min="9475" max="9475" width="54" style="23" customWidth="1"/>
    <col min="9476" max="9476" width="3.6640625" style="23" customWidth="1"/>
    <col min="9477" max="9477" width="90.33203125" style="23" customWidth="1"/>
    <col min="9478" max="9479" width="8.88671875" style="23"/>
    <col min="9480" max="9480" width="15.44140625" style="23" customWidth="1"/>
    <col min="9481" max="9481" width="5.109375" style="23" customWidth="1"/>
    <col min="9482" max="9483" width="8.88671875" style="23"/>
    <col min="9484" max="9484" width="3" style="23" customWidth="1"/>
    <col min="9485" max="9487" width="8.88671875" style="23"/>
    <col min="9488" max="9488" width="7" style="23" customWidth="1"/>
    <col min="9489" max="9728" width="8.88671875" style="23"/>
    <col min="9729" max="9729" width="3" style="23" customWidth="1"/>
    <col min="9730" max="9730" width="4.109375" style="23" customWidth="1"/>
    <col min="9731" max="9731" width="54" style="23" customWidth="1"/>
    <col min="9732" max="9732" width="3.6640625" style="23" customWidth="1"/>
    <col min="9733" max="9733" width="90.33203125" style="23" customWidth="1"/>
    <col min="9734" max="9735" width="8.88671875" style="23"/>
    <col min="9736" max="9736" width="15.44140625" style="23" customWidth="1"/>
    <col min="9737" max="9737" width="5.109375" style="23" customWidth="1"/>
    <col min="9738" max="9739" width="8.88671875" style="23"/>
    <col min="9740" max="9740" width="3" style="23" customWidth="1"/>
    <col min="9741" max="9743" width="8.88671875" style="23"/>
    <col min="9744" max="9744" width="7" style="23" customWidth="1"/>
    <col min="9745" max="9984" width="8.88671875" style="23"/>
    <col min="9985" max="9985" width="3" style="23" customWidth="1"/>
    <col min="9986" max="9986" width="4.109375" style="23" customWidth="1"/>
    <col min="9987" max="9987" width="54" style="23" customWidth="1"/>
    <col min="9988" max="9988" width="3.6640625" style="23" customWidth="1"/>
    <col min="9989" max="9989" width="90.33203125" style="23" customWidth="1"/>
    <col min="9990" max="9991" width="8.88671875" style="23"/>
    <col min="9992" max="9992" width="15.44140625" style="23" customWidth="1"/>
    <col min="9993" max="9993" width="5.109375" style="23" customWidth="1"/>
    <col min="9994" max="9995" width="8.88671875" style="23"/>
    <col min="9996" max="9996" width="3" style="23" customWidth="1"/>
    <col min="9997" max="9999" width="8.88671875" style="23"/>
    <col min="10000" max="10000" width="7" style="23" customWidth="1"/>
    <col min="10001" max="10240" width="8.88671875" style="23"/>
    <col min="10241" max="10241" width="3" style="23" customWidth="1"/>
    <col min="10242" max="10242" width="4.109375" style="23" customWidth="1"/>
    <col min="10243" max="10243" width="54" style="23" customWidth="1"/>
    <col min="10244" max="10244" width="3.6640625" style="23" customWidth="1"/>
    <col min="10245" max="10245" width="90.33203125" style="23" customWidth="1"/>
    <col min="10246" max="10247" width="8.88671875" style="23"/>
    <col min="10248" max="10248" width="15.44140625" style="23" customWidth="1"/>
    <col min="10249" max="10249" width="5.109375" style="23" customWidth="1"/>
    <col min="10250" max="10251" width="8.88671875" style="23"/>
    <col min="10252" max="10252" width="3" style="23" customWidth="1"/>
    <col min="10253" max="10255" width="8.88671875" style="23"/>
    <col min="10256" max="10256" width="7" style="23" customWidth="1"/>
    <col min="10257" max="10496" width="8.88671875" style="23"/>
    <col min="10497" max="10497" width="3" style="23" customWidth="1"/>
    <col min="10498" max="10498" width="4.109375" style="23" customWidth="1"/>
    <col min="10499" max="10499" width="54" style="23" customWidth="1"/>
    <col min="10500" max="10500" width="3.6640625" style="23" customWidth="1"/>
    <col min="10501" max="10501" width="90.33203125" style="23" customWidth="1"/>
    <col min="10502" max="10503" width="8.88671875" style="23"/>
    <col min="10504" max="10504" width="15.44140625" style="23" customWidth="1"/>
    <col min="10505" max="10505" width="5.109375" style="23" customWidth="1"/>
    <col min="10506" max="10507" width="8.88671875" style="23"/>
    <col min="10508" max="10508" width="3" style="23" customWidth="1"/>
    <col min="10509" max="10511" width="8.88671875" style="23"/>
    <col min="10512" max="10512" width="7" style="23" customWidth="1"/>
    <col min="10513" max="10752" width="8.88671875" style="23"/>
    <col min="10753" max="10753" width="3" style="23" customWidth="1"/>
    <col min="10754" max="10754" width="4.109375" style="23" customWidth="1"/>
    <col min="10755" max="10755" width="54" style="23" customWidth="1"/>
    <col min="10756" max="10756" width="3.6640625" style="23" customWidth="1"/>
    <col min="10757" max="10757" width="90.33203125" style="23" customWidth="1"/>
    <col min="10758" max="10759" width="8.88671875" style="23"/>
    <col min="10760" max="10760" width="15.44140625" style="23" customWidth="1"/>
    <col min="10761" max="10761" width="5.109375" style="23" customWidth="1"/>
    <col min="10762" max="10763" width="8.88671875" style="23"/>
    <col min="10764" max="10764" width="3" style="23" customWidth="1"/>
    <col min="10765" max="10767" width="8.88671875" style="23"/>
    <col min="10768" max="10768" width="7" style="23" customWidth="1"/>
    <col min="10769" max="11008" width="8.88671875" style="23"/>
    <col min="11009" max="11009" width="3" style="23" customWidth="1"/>
    <col min="11010" max="11010" width="4.109375" style="23" customWidth="1"/>
    <col min="11011" max="11011" width="54" style="23" customWidth="1"/>
    <col min="11012" max="11012" width="3.6640625" style="23" customWidth="1"/>
    <col min="11013" max="11013" width="90.33203125" style="23" customWidth="1"/>
    <col min="11014" max="11015" width="8.88671875" style="23"/>
    <col min="11016" max="11016" width="15.44140625" style="23" customWidth="1"/>
    <col min="11017" max="11017" width="5.109375" style="23" customWidth="1"/>
    <col min="11018" max="11019" width="8.88671875" style="23"/>
    <col min="11020" max="11020" width="3" style="23" customWidth="1"/>
    <col min="11021" max="11023" width="8.88671875" style="23"/>
    <col min="11024" max="11024" width="7" style="23" customWidth="1"/>
    <col min="11025" max="11264" width="8.88671875" style="23"/>
    <col min="11265" max="11265" width="3" style="23" customWidth="1"/>
    <col min="11266" max="11266" width="4.109375" style="23" customWidth="1"/>
    <col min="11267" max="11267" width="54" style="23" customWidth="1"/>
    <col min="11268" max="11268" width="3.6640625" style="23" customWidth="1"/>
    <col min="11269" max="11269" width="90.33203125" style="23" customWidth="1"/>
    <col min="11270" max="11271" width="8.88671875" style="23"/>
    <col min="11272" max="11272" width="15.44140625" style="23" customWidth="1"/>
    <col min="11273" max="11273" width="5.109375" style="23" customWidth="1"/>
    <col min="11274" max="11275" width="8.88671875" style="23"/>
    <col min="11276" max="11276" width="3" style="23" customWidth="1"/>
    <col min="11277" max="11279" width="8.88671875" style="23"/>
    <col min="11280" max="11280" width="7" style="23" customWidth="1"/>
    <col min="11281" max="11520" width="8.88671875" style="23"/>
    <col min="11521" max="11521" width="3" style="23" customWidth="1"/>
    <col min="11522" max="11522" width="4.109375" style="23" customWidth="1"/>
    <col min="11523" max="11523" width="54" style="23" customWidth="1"/>
    <col min="11524" max="11524" width="3.6640625" style="23" customWidth="1"/>
    <col min="11525" max="11525" width="90.33203125" style="23" customWidth="1"/>
    <col min="11526" max="11527" width="8.88671875" style="23"/>
    <col min="11528" max="11528" width="15.44140625" style="23" customWidth="1"/>
    <col min="11529" max="11529" width="5.109375" style="23" customWidth="1"/>
    <col min="11530" max="11531" width="8.88671875" style="23"/>
    <col min="11532" max="11532" width="3" style="23" customWidth="1"/>
    <col min="11533" max="11535" width="8.88671875" style="23"/>
    <col min="11536" max="11536" width="7" style="23" customWidth="1"/>
    <col min="11537" max="11776" width="8.88671875" style="23"/>
    <col min="11777" max="11777" width="3" style="23" customWidth="1"/>
    <col min="11778" max="11778" width="4.109375" style="23" customWidth="1"/>
    <col min="11779" max="11779" width="54" style="23" customWidth="1"/>
    <col min="11780" max="11780" width="3.6640625" style="23" customWidth="1"/>
    <col min="11781" max="11781" width="90.33203125" style="23" customWidth="1"/>
    <col min="11782" max="11783" width="8.88671875" style="23"/>
    <col min="11784" max="11784" width="15.44140625" style="23" customWidth="1"/>
    <col min="11785" max="11785" width="5.109375" style="23" customWidth="1"/>
    <col min="11786" max="11787" width="8.88671875" style="23"/>
    <col min="11788" max="11788" width="3" style="23" customWidth="1"/>
    <col min="11789" max="11791" width="8.88671875" style="23"/>
    <col min="11792" max="11792" width="7" style="23" customWidth="1"/>
    <col min="11793" max="12032" width="8.88671875" style="23"/>
    <col min="12033" max="12033" width="3" style="23" customWidth="1"/>
    <col min="12034" max="12034" width="4.109375" style="23" customWidth="1"/>
    <col min="12035" max="12035" width="54" style="23" customWidth="1"/>
    <col min="12036" max="12036" width="3.6640625" style="23" customWidth="1"/>
    <col min="12037" max="12037" width="90.33203125" style="23" customWidth="1"/>
    <col min="12038" max="12039" width="8.88671875" style="23"/>
    <col min="12040" max="12040" width="15.44140625" style="23" customWidth="1"/>
    <col min="12041" max="12041" width="5.109375" style="23" customWidth="1"/>
    <col min="12042" max="12043" width="8.88671875" style="23"/>
    <col min="12044" max="12044" width="3" style="23" customWidth="1"/>
    <col min="12045" max="12047" width="8.88671875" style="23"/>
    <col min="12048" max="12048" width="7" style="23" customWidth="1"/>
    <col min="12049" max="12288" width="8.88671875" style="23"/>
    <col min="12289" max="12289" width="3" style="23" customWidth="1"/>
    <col min="12290" max="12290" width="4.109375" style="23" customWidth="1"/>
    <col min="12291" max="12291" width="54" style="23" customWidth="1"/>
    <col min="12292" max="12292" width="3.6640625" style="23" customWidth="1"/>
    <col min="12293" max="12293" width="90.33203125" style="23" customWidth="1"/>
    <col min="12294" max="12295" width="8.88671875" style="23"/>
    <col min="12296" max="12296" width="15.44140625" style="23" customWidth="1"/>
    <col min="12297" max="12297" width="5.109375" style="23" customWidth="1"/>
    <col min="12298" max="12299" width="8.88671875" style="23"/>
    <col min="12300" max="12300" width="3" style="23" customWidth="1"/>
    <col min="12301" max="12303" width="8.88671875" style="23"/>
    <col min="12304" max="12304" width="7" style="23" customWidth="1"/>
    <col min="12305" max="12544" width="8.88671875" style="23"/>
    <col min="12545" max="12545" width="3" style="23" customWidth="1"/>
    <col min="12546" max="12546" width="4.109375" style="23" customWidth="1"/>
    <col min="12547" max="12547" width="54" style="23" customWidth="1"/>
    <col min="12548" max="12548" width="3.6640625" style="23" customWidth="1"/>
    <col min="12549" max="12549" width="90.33203125" style="23" customWidth="1"/>
    <col min="12550" max="12551" width="8.88671875" style="23"/>
    <col min="12552" max="12552" width="15.44140625" style="23" customWidth="1"/>
    <col min="12553" max="12553" width="5.109375" style="23" customWidth="1"/>
    <col min="12554" max="12555" width="8.88671875" style="23"/>
    <col min="12556" max="12556" width="3" style="23" customWidth="1"/>
    <col min="12557" max="12559" width="8.88671875" style="23"/>
    <col min="12560" max="12560" width="7" style="23" customWidth="1"/>
    <col min="12561" max="12800" width="8.88671875" style="23"/>
    <col min="12801" max="12801" width="3" style="23" customWidth="1"/>
    <col min="12802" max="12802" width="4.109375" style="23" customWidth="1"/>
    <col min="12803" max="12803" width="54" style="23" customWidth="1"/>
    <col min="12804" max="12804" width="3.6640625" style="23" customWidth="1"/>
    <col min="12805" max="12805" width="90.33203125" style="23" customWidth="1"/>
    <col min="12806" max="12807" width="8.88671875" style="23"/>
    <col min="12808" max="12808" width="15.44140625" style="23" customWidth="1"/>
    <col min="12809" max="12809" width="5.109375" style="23" customWidth="1"/>
    <col min="12810" max="12811" width="8.88671875" style="23"/>
    <col min="12812" max="12812" width="3" style="23" customWidth="1"/>
    <col min="12813" max="12815" width="8.88671875" style="23"/>
    <col min="12816" max="12816" width="7" style="23" customWidth="1"/>
    <col min="12817" max="13056" width="8.88671875" style="23"/>
    <col min="13057" max="13057" width="3" style="23" customWidth="1"/>
    <col min="13058" max="13058" width="4.109375" style="23" customWidth="1"/>
    <col min="13059" max="13059" width="54" style="23" customWidth="1"/>
    <col min="13060" max="13060" width="3.6640625" style="23" customWidth="1"/>
    <col min="13061" max="13061" width="90.33203125" style="23" customWidth="1"/>
    <col min="13062" max="13063" width="8.88671875" style="23"/>
    <col min="13064" max="13064" width="15.44140625" style="23" customWidth="1"/>
    <col min="13065" max="13065" width="5.109375" style="23" customWidth="1"/>
    <col min="13066" max="13067" width="8.88671875" style="23"/>
    <col min="13068" max="13068" width="3" style="23" customWidth="1"/>
    <col min="13069" max="13071" width="8.88671875" style="23"/>
    <col min="13072" max="13072" width="7" style="23" customWidth="1"/>
    <col min="13073" max="13312" width="8.88671875" style="23"/>
    <col min="13313" max="13313" width="3" style="23" customWidth="1"/>
    <col min="13314" max="13314" width="4.109375" style="23" customWidth="1"/>
    <col min="13315" max="13315" width="54" style="23" customWidth="1"/>
    <col min="13316" max="13316" width="3.6640625" style="23" customWidth="1"/>
    <col min="13317" max="13317" width="90.33203125" style="23" customWidth="1"/>
    <col min="13318" max="13319" width="8.88671875" style="23"/>
    <col min="13320" max="13320" width="15.44140625" style="23" customWidth="1"/>
    <col min="13321" max="13321" width="5.109375" style="23" customWidth="1"/>
    <col min="13322" max="13323" width="8.88671875" style="23"/>
    <col min="13324" max="13324" width="3" style="23" customWidth="1"/>
    <col min="13325" max="13327" width="8.88671875" style="23"/>
    <col min="13328" max="13328" width="7" style="23" customWidth="1"/>
    <col min="13329" max="13568" width="8.88671875" style="23"/>
    <col min="13569" max="13569" width="3" style="23" customWidth="1"/>
    <col min="13570" max="13570" width="4.109375" style="23" customWidth="1"/>
    <col min="13571" max="13571" width="54" style="23" customWidth="1"/>
    <col min="13572" max="13572" width="3.6640625" style="23" customWidth="1"/>
    <col min="13573" max="13573" width="90.33203125" style="23" customWidth="1"/>
    <col min="13574" max="13575" width="8.88671875" style="23"/>
    <col min="13576" max="13576" width="15.44140625" style="23" customWidth="1"/>
    <col min="13577" max="13577" width="5.109375" style="23" customWidth="1"/>
    <col min="13578" max="13579" width="8.88671875" style="23"/>
    <col min="13580" max="13580" width="3" style="23" customWidth="1"/>
    <col min="13581" max="13583" width="8.88671875" style="23"/>
    <col min="13584" max="13584" width="7" style="23" customWidth="1"/>
    <col min="13585" max="13824" width="8.88671875" style="23"/>
    <col min="13825" max="13825" width="3" style="23" customWidth="1"/>
    <col min="13826" max="13826" width="4.109375" style="23" customWidth="1"/>
    <col min="13827" max="13827" width="54" style="23" customWidth="1"/>
    <col min="13828" max="13828" width="3.6640625" style="23" customWidth="1"/>
    <col min="13829" max="13829" width="90.33203125" style="23" customWidth="1"/>
    <col min="13830" max="13831" width="8.88671875" style="23"/>
    <col min="13832" max="13832" width="15.44140625" style="23" customWidth="1"/>
    <col min="13833" max="13833" width="5.109375" style="23" customWidth="1"/>
    <col min="13834" max="13835" width="8.88671875" style="23"/>
    <col min="13836" max="13836" width="3" style="23" customWidth="1"/>
    <col min="13837" max="13839" width="8.88671875" style="23"/>
    <col min="13840" max="13840" width="7" style="23" customWidth="1"/>
    <col min="13841" max="14080" width="8.88671875" style="23"/>
    <col min="14081" max="14081" width="3" style="23" customWidth="1"/>
    <col min="14082" max="14082" width="4.109375" style="23" customWidth="1"/>
    <col min="14083" max="14083" width="54" style="23" customWidth="1"/>
    <col min="14084" max="14084" width="3.6640625" style="23" customWidth="1"/>
    <col min="14085" max="14085" width="90.33203125" style="23" customWidth="1"/>
    <col min="14086" max="14087" width="8.88671875" style="23"/>
    <col min="14088" max="14088" width="15.44140625" style="23" customWidth="1"/>
    <col min="14089" max="14089" width="5.109375" style="23" customWidth="1"/>
    <col min="14090" max="14091" width="8.88671875" style="23"/>
    <col min="14092" max="14092" width="3" style="23" customWidth="1"/>
    <col min="14093" max="14095" width="8.88671875" style="23"/>
    <col min="14096" max="14096" width="7" style="23" customWidth="1"/>
    <col min="14097" max="14336" width="8.88671875" style="23"/>
    <col min="14337" max="14337" width="3" style="23" customWidth="1"/>
    <col min="14338" max="14338" width="4.109375" style="23" customWidth="1"/>
    <col min="14339" max="14339" width="54" style="23" customWidth="1"/>
    <col min="14340" max="14340" width="3.6640625" style="23" customWidth="1"/>
    <col min="14341" max="14341" width="90.33203125" style="23" customWidth="1"/>
    <col min="14342" max="14343" width="8.88671875" style="23"/>
    <col min="14344" max="14344" width="15.44140625" style="23" customWidth="1"/>
    <col min="14345" max="14345" width="5.109375" style="23" customWidth="1"/>
    <col min="14346" max="14347" width="8.88671875" style="23"/>
    <col min="14348" max="14348" width="3" style="23" customWidth="1"/>
    <col min="14349" max="14351" width="8.88671875" style="23"/>
    <col min="14352" max="14352" width="7" style="23" customWidth="1"/>
    <col min="14353" max="14592" width="8.88671875" style="23"/>
    <col min="14593" max="14593" width="3" style="23" customWidth="1"/>
    <col min="14594" max="14594" width="4.109375" style="23" customWidth="1"/>
    <col min="14595" max="14595" width="54" style="23" customWidth="1"/>
    <col min="14596" max="14596" width="3.6640625" style="23" customWidth="1"/>
    <col min="14597" max="14597" width="90.33203125" style="23" customWidth="1"/>
    <col min="14598" max="14599" width="8.88671875" style="23"/>
    <col min="14600" max="14600" width="15.44140625" style="23" customWidth="1"/>
    <col min="14601" max="14601" width="5.109375" style="23" customWidth="1"/>
    <col min="14602" max="14603" width="8.88671875" style="23"/>
    <col min="14604" max="14604" width="3" style="23" customWidth="1"/>
    <col min="14605" max="14607" width="8.88671875" style="23"/>
    <col min="14608" max="14608" width="7" style="23" customWidth="1"/>
    <col min="14609" max="14848" width="8.88671875" style="23"/>
    <col min="14849" max="14849" width="3" style="23" customWidth="1"/>
    <col min="14850" max="14850" width="4.109375" style="23" customWidth="1"/>
    <col min="14851" max="14851" width="54" style="23" customWidth="1"/>
    <col min="14852" max="14852" width="3.6640625" style="23" customWidth="1"/>
    <col min="14853" max="14853" width="90.33203125" style="23" customWidth="1"/>
    <col min="14854" max="14855" width="8.88671875" style="23"/>
    <col min="14856" max="14856" width="15.44140625" style="23" customWidth="1"/>
    <col min="14857" max="14857" width="5.109375" style="23" customWidth="1"/>
    <col min="14858" max="14859" width="8.88671875" style="23"/>
    <col min="14860" max="14860" width="3" style="23" customWidth="1"/>
    <col min="14861" max="14863" width="8.88671875" style="23"/>
    <col min="14864" max="14864" width="7" style="23" customWidth="1"/>
    <col min="14865" max="15104" width="8.88671875" style="23"/>
    <col min="15105" max="15105" width="3" style="23" customWidth="1"/>
    <col min="15106" max="15106" width="4.109375" style="23" customWidth="1"/>
    <col min="15107" max="15107" width="54" style="23" customWidth="1"/>
    <col min="15108" max="15108" width="3.6640625" style="23" customWidth="1"/>
    <col min="15109" max="15109" width="90.33203125" style="23" customWidth="1"/>
    <col min="15110" max="15111" width="8.88671875" style="23"/>
    <col min="15112" max="15112" width="15.44140625" style="23" customWidth="1"/>
    <col min="15113" max="15113" width="5.109375" style="23" customWidth="1"/>
    <col min="15114" max="15115" width="8.88671875" style="23"/>
    <col min="15116" max="15116" width="3" style="23" customWidth="1"/>
    <col min="15117" max="15119" width="8.88671875" style="23"/>
    <col min="15120" max="15120" width="7" style="23" customWidth="1"/>
    <col min="15121" max="15360" width="8.88671875" style="23"/>
    <col min="15361" max="15361" width="3" style="23" customWidth="1"/>
    <col min="15362" max="15362" width="4.109375" style="23" customWidth="1"/>
    <col min="15363" max="15363" width="54" style="23" customWidth="1"/>
    <col min="15364" max="15364" width="3.6640625" style="23" customWidth="1"/>
    <col min="15365" max="15365" width="90.33203125" style="23" customWidth="1"/>
    <col min="15366" max="15367" width="8.88671875" style="23"/>
    <col min="15368" max="15368" width="15.44140625" style="23" customWidth="1"/>
    <col min="15369" max="15369" width="5.109375" style="23" customWidth="1"/>
    <col min="15370" max="15371" width="8.88671875" style="23"/>
    <col min="15372" max="15372" width="3" style="23" customWidth="1"/>
    <col min="15373" max="15375" width="8.88671875" style="23"/>
    <col min="15376" max="15376" width="7" style="23" customWidth="1"/>
    <col min="15377" max="15616" width="8.88671875" style="23"/>
    <col min="15617" max="15617" width="3" style="23" customWidth="1"/>
    <col min="15618" max="15618" width="4.109375" style="23" customWidth="1"/>
    <col min="15619" max="15619" width="54" style="23" customWidth="1"/>
    <col min="15620" max="15620" width="3.6640625" style="23" customWidth="1"/>
    <col min="15621" max="15621" width="90.33203125" style="23" customWidth="1"/>
    <col min="15622" max="15623" width="8.88671875" style="23"/>
    <col min="15624" max="15624" width="15.44140625" style="23" customWidth="1"/>
    <col min="15625" max="15625" width="5.109375" style="23" customWidth="1"/>
    <col min="15626" max="15627" width="8.88671875" style="23"/>
    <col min="15628" max="15628" width="3" style="23" customWidth="1"/>
    <col min="15629" max="15631" width="8.88671875" style="23"/>
    <col min="15632" max="15632" width="7" style="23" customWidth="1"/>
    <col min="15633" max="15872" width="8.88671875" style="23"/>
    <col min="15873" max="15873" width="3" style="23" customWidth="1"/>
    <col min="15874" max="15874" width="4.109375" style="23" customWidth="1"/>
    <col min="15875" max="15875" width="54" style="23" customWidth="1"/>
    <col min="15876" max="15876" width="3.6640625" style="23" customWidth="1"/>
    <col min="15877" max="15877" width="90.33203125" style="23" customWidth="1"/>
    <col min="15878" max="15879" width="8.88671875" style="23"/>
    <col min="15880" max="15880" width="15.44140625" style="23" customWidth="1"/>
    <col min="15881" max="15881" width="5.109375" style="23" customWidth="1"/>
    <col min="15882" max="15883" width="8.88671875" style="23"/>
    <col min="15884" max="15884" width="3" style="23" customWidth="1"/>
    <col min="15885" max="15887" width="8.88671875" style="23"/>
    <col min="15888" max="15888" width="7" style="23" customWidth="1"/>
    <col min="15889" max="16128" width="8.88671875" style="23"/>
    <col min="16129" max="16129" width="3" style="23" customWidth="1"/>
    <col min="16130" max="16130" width="4.109375" style="23" customWidth="1"/>
    <col min="16131" max="16131" width="54" style="23" customWidth="1"/>
    <col min="16132" max="16132" width="3.6640625" style="23" customWidth="1"/>
    <col min="16133" max="16133" width="90.33203125" style="23" customWidth="1"/>
    <col min="16134" max="16135" width="8.88671875" style="23"/>
    <col min="16136" max="16136" width="15.44140625" style="23" customWidth="1"/>
    <col min="16137" max="16137" width="5.109375" style="23" customWidth="1"/>
    <col min="16138" max="16139" width="8.88671875" style="23"/>
    <col min="16140" max="16140" width="3" style="23" customWidth="1"/>
    <col min="16141" max="16143" width="8.88671875" style="23"/>
    <col min="16144" max="16144" width="7" style="23" customWidth="1"/>
    <col min="16145" max="16384" width="8.88671875" style="23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24"/>
      <c r="C40" s="2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C0F29-AF6F-4844-90D7-2BD6A0C28724}">
  <sheetPr codeName="Sheet1"/>
  <dimension ref="A1:BF83"/>
  <sheetViews>
    <sheetView tabSelected="1" workbookViewId="0">
      <pane xSplit="6" ySplit="2" topLeftCell="AM3" activePane="bottomRight" state="frozenSplit"/>
      <selection pane="topRight" activeCell="G1" sqref="G1"/>
      <selection pane="bottomLeft" activeCell="A3" sqref="A3"/>
      <selection pane="bottomRight" activeCell="BF52" sqref="BF52:BF53"/>
    </sheetView>
  </sheetViews>
  <sheetFormatPr defaultRowHeight="14.4" x14ac:dyDescent="0.3"/>
  <cols>
    <col min="1" max="2" width="3" style="21" hidden="1" customWidth="1"/>
    <col min="3" max="5" width="3" style="21" customWidth="1"/>
    <col min="6" max="6" width="19.109375" style="21" customWidth="1"/>
    <col min="7" max="7" width="7.109375" style="22" bestFit="1" customWidth="1"/>
    <col min="8" max="8" width="9.109375" style="22" hidden="1" customWidth="1"/>
    <col min="9" max="9" width="10.77734375" style="22" hidden="1" customWidth="1"/>
    <col min="10" max="10" width="9.109375" style="22" hidden="1" customWidth="1"/>
    <col min="11" max="11" width="7.5546875" style="22" hidden="1" customWidth="1"/>
    <col min="12" max="12" width="5.77734375" style="22" hidden="1" customWidth="1"/>
    <col min="13" max="13" width="10.77734375" style="22" hidden="1" customWidth="1"/>
    <col min="14" max="14" width="9.109375" style="22" hidden="1" customWidth="1"/>
    <col min="15" max="15" width="5.5546875" style="22" hidden="1" customWidth="1"/>
    <col min="16" max="16" width="5.77734375" style="22" hidden="1" customWidth="1"/>
    <col min="17" max="17" width="10.77734375" style="22" hidden="1" customWidth="1"/>
    <col min="18" max="18" width="9.109375" style="22" hidden="1" customWidth="1"/>
    <col min="19" max="19" width="5.109375" style="22" hidden="1" customWidth="1"/>
    <col min="20" max="20" width="5.77734375" style="22" hidden="1" customWidth="1"/>
    <col min="21" max="21" width="10.77734375" style="22" hidden="1" customWidth="1"/>
    <col min="22" max="22" width="9.109375" style="22" hidden="1" customWidth="1"/>
    <col min="23" max="23" width="5.44140625" style="22" hidden="1" customWidth="1"/>
    <col min="24" max="24" width="5.77734375" style="22" hidden="1" customWidth="1"/>
    <col min="25" max="25" width="10.77734375" style="22" hidden="1" customWidth="1"/>
    <col min="26" max="26" width="9.109375" style="22" hidden="1" customWidth="1"/>
    <col min="27" max="27" width="5.44140625" style="22" hidden="1" customWidth="1"/>
    <col min="28" max="28" width="5.77734375" style="22" hidden="1" customWidth="1"/>
    <col min="29" max="29" width="10.77734375" style="22" hidden="1" customWidth="1"/>
    <col min="30" max="30" width="9.109375" style="22" hidden="1" customWidth="1"/>
    <col min="31" max="31" width="5.33203125" style="22" hidden="1" customWidth="1"/>
    <col min="32" max="32" width="5.77734375" style="22" hidden="1" customWidth="1"/>
    <col min="33" max="33" width="10.77734375" style="22" hidden="1" customWidth="1"/>
    <col min="34" max="34" width="9.109375" style="22" hidden="1" customWidth="1"/>
    <col min="35" max="35" width="5.44140625" style="22" hidden="1" customWidth="1"/>
    <col min="36" max="36" width="5.77734375" style="22" hidden="1" customWidth="1"/>
    <col min="37" max="37" width="10.77734375" style="22" hidden="1" customWidth="1"/>
    <col min="38" max="38" width="9.109375" style="22" hidden="1" customWidth="1"/>
    <col min="39" max="39" width="5.44140625" style="22" hidden="1" customWidth="1"/>
    <col min="40" max="40" width="5.77734375" style="22" hidden="1" customWidth="1"/>
    <col min="41" max="41" width="10.77734375" style="22" hidden="1" customWidth="1"/>
    <col min="42" max="42" width="9.109375" style="22" hidden="1" customWidth="1"/>
    <col min="43" max="43" width="5.21875" style="22" hidden="1" customWidth="1"/>
    <col min="44" max="44" width="5.77734375" style="22" hidden="1" customWidth="1"/>
    <col min="45" max="45" width="10.77734375" style="22" hidden="1" customWidth="1"/>
    <col min="46" max="46" width="9.109375" style="22" hidden="1" customWidth="1"/>
    <col min="47" max="47" width="5.6640625" style="22" hidden="1" customWidth="1"/>
    <col min="48" max="48" width="5.77734375" style="22" hidden="1" customWidth="1"/>
    <col min="49" max="49" width="10.77734375" style="22" hidden="1" customWidth="1"/>
    <col min="50" max="50" width="9.109375" style="22" hidden="1" customWidth="1"/>
    <col min="51" max="51" width="5.33203125" style="22" hidden="1" customWidth="1"/>
    <col min="52" max="52" width="5.77734375" style="22" hidden="1" customWidth="1"/>
    <col min="53" max="53" width="10.77734375" style="22" hidden="1" customWidth="1"/>
    <col min="54" max="54" width="9.109375" style="22" hidden="1" customWidth="1"/>
    <col min="55" max="55" width="11.109375" style="22" bestFit="1" customWidth="1"/>
    <col min="56" max="56" width="9.109375" style="22" bestFit="1" customWidth="1"/>
    <col min="57" max="57" width="10.77734375" style="22" bestFit="1" customWidth="1"/>
    <col min="58" max="58" width="9.109375" style="22" bestFit="1" customWidth="1"/>
  </cols>
  <sheetData>
    <row r="1" spans="1:58" ht="15" thickBot="1" x14ac:dyDescent="0.35">
      <c r="A1" s="1"/>
      <c r="B1" s="1"/>
      <c r="C1" s="1"/>
      <c r="D1" s="1"/>
      <c r="E1" s="1"/>
      <c r="F1" s="1" t="s">
        <v>92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  <c r="BD1" s="2"/>
      <c r="BE1" s="2"/>
      <c r="BF1" s="2"/>
    </row>
    <row r="2" spans="1:58" s="20" customFormat="1" ht="15.6" thickTop="1" thickBot="1" x14ac:dyDescent="0.35">
      <c r="A2" s="18"/>
      <c r="B2" s="18"/>
      <c r="C2" s="18"/>
      <c r="D2" s="18"/>
      <c r="E2" s="18"/>
      <c r="F2" s="18"/>
      <c r="G2" s="19" t="s">
        <v>0</v>
      </c>
      <c r="H2" s="19" t="s">
        <v>1</v>
      </c>
      <c r="I2" s="19" t="s">
        <v>2</v>
      </c>
      <c r="J2" s="19" t="s">
        <v>3</v>
      </c>
      <c r="K2" s="19" t="s">
        <v>4</v>
      </c>
      <c r="L2" s="19" t="s">
        <v>1</v>
      </c>
      <c r="M2" s="19" t="s">
        <v>2</v>
      </c>
      <c r="N2" s="19" t="s">
        <v>3</v>
      </c>
      <c r="O2" s="19" t="s">
        <v>5</v>
      </c>
      <c r="P2" s="19" t="s">
        <v>1</v>
      </c>
      <c r="Q2" s="19" t="s">
        <v>2</v>
      </c>
      <c r="R2" s="19" t="s">
        <v>3</v>
      </c>
      <c r="S2" s="19" t="s">
        <v>6</v>
      </c>
      <c r="T2" s="19" t="s">
        <v>1</v>
      </c>
      <c r="U2" s="19" t="s">
        <v>2</v>
      </c>
      <c r="V2" s="19" t="s">
        <v>3</v>
      </c>
      <c r="W2" s="19" t="s">
        <v>7</v>
      </c>
      <c r="X2" s="19" t="s">
        <v>1</v>
      </c>
      <c r="Y2" s="19" t="s">
        <v>2</v>
      </c>
      <c r="Z2" s="19" t="s">
        <v>3</v>
      </c>
      <c r="AA2" s="19" t="s">
        <v>8</v>
      </c>
      <c r="AB2" s="19" t="s">
        <v>1</v>
      </c>
      <c r="AC2" s="19" t="s">
        <v>2</v>
      </c>
      <c r="AD2" s="19" t="s">
        <v>3</v>
      </c>
      <c r="AE2" s="19" t="s">
        <v>9</v>
      </c>
      <c r="AF2" s="19" t="s">
        <v>1</v>
      </c>
      <c r="AG2" s="19" t="s">
        <v>2</v>
      </c>
      <c r="AH2" s="19" t="s">
        <v>3</v>
      </c>
      <c r="AI2" s="19" t="s">
        <v>10</v>
      </c>
      <c r="AJ2" s="19" t="s">
        <v>1</v>
      </c>
      <c r="AK2" s="19" t="s">
        <v>2</v>
      </c>
      <c r="AL2" s="19" t="s">
        <v>3</v>
      </c>
      <c r="AM2" s="19" t="s">
        <v>11</v>
      </c>
      <c r="AN2" s="19" t="s">
        <v>1</v>
      </c>
      <c r="AO2" s="19" t="s">
        <v>2</v>
      </c>
      <c r="AP2" s="19" t="s">
        <v>3</v>
      </c>
      <c r="AQ2" s="19" t="s">
        <v>12</v>
      </c>
      <c r="AR2" s="19" t="s">
        <v>1</v>
      </c>
      <c r="AS2" s="19" t="s">
        <v>2</v>
      </c>
      <c r="AT2" s="19" t="s">
        <v>3</v>
      </c>
      <c r="AU2" s="19" t="s">
        <v>13</v>
      </c>
      <c r="AV2" s="19" t="s">
        <v>1</v>
      </c>
      <c r="AW2" s="19" t="s">
        <v>2</v>
      </c>
      <c r="AX2" s="19" t="s">
        <v>3</v>
      </c>
      <c r="AY2" s="19" t="s">
        <v>14</v>
      </c>
      <c r="AZ2" s="19" t="s">
        <v>1</v>
      </c>
      <c r="BA2" s="19" t="s">
        <v>2</v>
      </c>
      <c r="BB2" s="19" t="s">
        <v>3</v>
      </c>
      <c r="BC2" s="19" t="s">
        <v>90</v>
      </c>
      <c r="BD2" s="19" t="s">
        <v>1</v>
      </c>
      <c r="BE2" s="19" t="s">
        <v>91</v>
      </c>
      <c r="BF2" s="19" t="s">
        <v>3</v>
      </c>
    </row>
    <row r="3" spans="1:58" ht="15" hidden="1" thickTop="1" x14ac:dyDescent="0.3">
      <c r="A3" s="1"/>
      <c r="B3" s="1" t="s">
        <v>15</v>
      </c>
      <c r="C3" s="1"/>
      <c r="D3" s="1"/>
      <c r="E3" s="1"/>
      <c r="F3" s="1"/>
      <c r="G3" s="4"/>
      <c r="H3" s="4"/>
      <c r="I3" s="4"/>
      <c r="J3" s="5"/>
      <c r="K3" s="4"/>
      <c r="L3" s="4"/>
      <c r="M3" s="4"/>
      <c r="N3" s="5"/>
      <c r="O3" s="4"/>
      <c r="P3" s="4"/>
      <c r="Q3" s="4"/>
      <c r="R3" s="5"/>
      <c r="S3" s="4"/>
      <c r="T3" s="4"/>
      <c r="U3" s="4"/>
      <c r="V3" s="5"/>
      <c r="W3" s="4"/>
      <c r="X3" s="4"/>
      <c r="Y3" s="4"/>
      <c r="Z3" s="5"/>
      <c r="AA3" s="4"/>
      <c r="AB3" s="4"/>
      <c r="AC3" s="4"/>
      <c r="AD3" s="5"/>
      <c r="AE3" s="4"/>
      <c r="AF3" s="6"/>
      <c r="AG3" s="6"/>
      <c r="AH3" s="6"/>
      <c r="AI3" s="4"/>
      <c r="AJ3" s="6"/>
      <c r="AK3" s="6"/>
      <c r="AL3" s="6"/>
      <c r="AM3" s="4"/>
      <c r="AN3" s="6"/>
      <c r="AO3" s="6"/>
      <c r="AP3" s="6"/>
      <c r="AQ3" s="4"/>
      <c r="AR3" s="6"/>
      <c r="AS3" s="6"/>
      <c r="AT3" s="6"/>
      <c r="AU3" s="4"/>
      <c r="AV3" s="6"/>
      <c r="AW3" s="6"/>
      <c r="AX3" s="6"/>
      <c r="AY3" s="4"/>
      <c r="AZ3" s="6"/>
      <c r="BA3" s="6"/>
      <c r="BB3" s="6"/>
      <c r="BC3" s="4"/>
      <c r="BD3" s="4"/>
      <c r="BE3" s="4"/>
      <c r="BF3" s="5"/>
    </row>
    <row r="4" spans="1:58" ht="15" thickTop="1" x14ac:dyDescent="0.3">
      <c r="A4" s="1"/>
      <c r="B4" s="1"/>
      <c r="C4" s="1" t="s">
        <v>16</v>
      </c>
      <c r="D4" s="1"/>
      <c r="E4" s="1"/>
      <c r="F4" s="1"/>
      <c r="G4" s="4"/>
      <c r="H4" s="4"/>
      <c r="I4" s="4"/>
      <c r="J4" s="5"/>
      <c r="K4" s="4"/>
      <c r="L4" s="4"/>
      <c r="M4" s="4"/>
      <c r="N4" s="5"/>
      <c r="O4" s="4"/>
      <c r="P4" s="4"/>
      <c r="Q4" s="4"/>
      <c r="R4" s="5"/>
      <c r="S4" s="4"/>
      <c r="T4" s="4"/>
      <c r="U4" s="4"/>
      <c r="V4" s="5"/>
      <c r="W4" s="4"/>
      <c r="X4" s="4"/>
      <c r="Y4" s="4"/>
      <c r="Z4" s="5"/>
      <c r="AA4" s="4"/>
      <c r="AB4" s="4"/>
      <c r="AC4" s="4"/>
      <c r="AD4" s="5"/>
      <c r="AE4" s="4"/>
      <c r="AF4" s="6"/>
      <c r="AG4" s="6"/>
      <c r="AH4" s="6"/>
      <c r="AI4" s="4"/>
      <c r="AJ4" s="6"/>
      <c r="AK4" s="6"/>
      <c r="AL4" s="6"/>
      <c r="AM4" s="4"/>
      <c r="AN4" s="6"/>
      <c r="AO4" s="6"/>
      <c r="AP4" s="6"/>
      <c r="AQ4" s="4"/>
      <c r="AR4" s="6"/>
      <c r="AS4" s="6"/>
      <c r="AT4" s="6"/>
      <c r="AU4" s="4"/>
      <c r="AV4" s="6"/>
      <c r="AW4" s="6"/>
      <c r="AX4" s="6"/>
      <c r="AY4" s="4"/>
      <c r="AZ4" s="6"/>
      <c r="BA4" s="6"/>
      <c r="BB4" s="6"/>
      <c r="BC4" s="4"/>
      <c r="BD4" s="4"/>
      <c r="BE4" s="4"/>
      <c r="BF4" s="5"/>
    </row>
    <row r="5" spans="1:58" x14ac:dyDescent="0.3">
      <c r="A5" s="1"/>
      <c r="B5" s="1"/>
      <c r="C5" s="1"/>
      <c r="D5" s="1" t="s">
        <v>17</v>
      </c>
      <c r="E5" s="1"/>
      <c r="F5" s="1"/>
      <c r="G5" s="4"/>
      <c r="H5" s="4"/>
      <c r="I5" s="4"/>
      <c r="J5" s="5"/>
      <c r="K5" s="4"/>
      <c r="L5" s="4"/>
      <c r="M5" s="4"/>
      <c r="N5" s="5"/>
      <c r="O5" s="4"/>
      <c r="P5" s="4"/>
      <c r="Q5" s="4"/>
      <c r="R5" s="5"/>
      <c r="S5" s="4"/>
      <c r="T5" s="4"/>
      <c r="U5" s="4"/>
      <c r="V5" s="5"/>
      <c r="W5" s="4"/>
      <c r="X5" s="4"/>
      <c r="Y5" s="4"/>
      <c r="Z5" s="5"/>
      <c r="AA5" s="4"/>
      <c r="AB5" s="4"/>
      <c r="AC5" s="4"/>
      <c r="AD5" s="5"/>
      <c r="AE5" s="4"/>
      <c r="AF5" s="6"/>
      <c r="AG5" s="6"/>
      <c r="AH5" s="6"/>
      <c r="AI5" s="4"/>
      <c r="AJ5" s="6"/>
      <c r="AK5" s="6"/>
      <c r="AL5" s="6"/>
      <c r="AM5" s="4"/>
      <c r="AN5" s="6"/>
      <c r="AO5" s="6"/>
      <c r="AP5" s="6"/>
      <c r="AQ5" s="4"/>
      <c r="AR5" s="6"/>
      <c r="AS5" s="6"/>
      <c r="AT5" s="6"/>
      <c r="AU5" s="4"/>
      <c r="AV5" s="6"/>
      <c r="AW5" s="6"/>
      <c r="AX5" s="6"/>
      <c r="AY5" s="4"/>
      <c r="AZ5" s="6"/>
      <c r="BA5" s="6"/>
      <c r="BB5" s="6"/>
      <c r="BC5" s="4"/>
      <c r="BD5" s="4"/>
      <c r="BE5" s="4"/>
      <c r="BF5" s="5"/>
    </row>
    <row r="6" spans="1:58" x14ac:dyDescent="0.3">
      <c r="A6" s="1"/>
      <c r="B6" s="1"/>
      <c r="C6" s="1"/>
      <c r="D6" s="1"/>
      <c r="E6" s="1" t="s">
        <v>18</v>
      </c>
      <c r="F6" s="1"/>
      <c r="G6" s="4">
        <v>13901.01</v>
      </c>
      <c r="H6" s="4">
        <v>10000</v>
      </c>
      <c r="I6" s="4">
        <f>ROUND((G6-H6),5)</f>
        <v>3901.01</v>
      </c>
      <c r="J6" s="5">
        <f>ROUND(IF(H6=0, IF(G6=0, 0, 1), G6/H6),5)</f>
        <v>1.3900999999999999</v>
      </c>
      <c r="K6" s="4">
        <v>0</v>
      </c>
      <c r="L6" s="4">
        <v>0</v>
      </c>
      <c r="M6" s="4">
        <f>ROUND((K6-L6),5)</f>
        <v>0</v>
      </c>
      <c r="N6" s="5">
        <f>ROUND(IF(L6=0, IF(K6=0, 0, 1), K6/L6),5)</f>
        <v>0</v>
      </c>
      <c r="O6" s="4">
        <v>0</v>
      </c>
      <c r="P6" s="4">
        <v>0</v>
      </c>
      <c r="Q6" s="4">
        <f>ROUND((O6-P6),5)</f>
        <v>0</v>
      </c>
      <c r="R6" s="5">
        <f>ROUND(IF(P6=0, IF(O6=0, 0, 1), O6/P6),5)</f>
        <v>0</v>
      </c>
      <c r="S6" s="4">
        <v>0</v>
      </c>
      <c r="T6" s="4">
        <v>0</v>
      </c>
      <c r="U6" s="4">
        <f>ROUND((S6-T6),5)</f>
        <v>0</v>
      </c>
      <c r="V6" s="5">
        <f>ROUND(IF(T6=0, IF(S6=0, 0, 1), S6/T6),5)</f>
        <v>0</v>
      </c>
      <c r="W6" s="4">
        <v>0</v>
      </c>
      <c r="X6" s="4">
        <v>0</v>
      </c>
      <c r="Y6" s="4">
        <f>ROUND((W6-X6),5)</f>
        <v>0</v>
      </c>
      <c r="Z6" s="5">
        <f>ROUND(IF(X6=0, IF(W6=0, 0, 1), W6/X6),5)</f>
        <v>0</v>
      </c>
      <c r="AA6" s="4">
        <v>0</v>
      </c>
      <c r="AB6" s="4">
        <v>0</v>
      </c>
      <c r="AC6" s="4">
        <f>ROUND((AA6-AB6),5)</f>
        <v>0</v>
      </c>
      <c r="AD6" s="5">
        <f>ROUND(IF(AB6=0, IF(AA6=0, 0, 1), AA6/AB6),5)</f>
        <v>0</v>
      </c>
      <c r="AE6" s="4">
        <v>0</v>
      </c>
      <c r="AF6" s="6"/>
      <c r="AG6" s="6"/>
      <c r="AH6" s="6"/>
      <c r="AI6" s="4">
        <v>0</v>
      </c>
      <c r="AJ6" s="6"/>
      <c r="AK6" s="6"/>
      <c r="AL6" s="6"/>
      <c r="AM6" s="4">
        <v>0</v>
      </c>
      <c r="AN6" s="6"/>
      <c r="AO6" s="6"/>
      <c r="AP6" s="6"/>
      <c r="AQ6" s="4">
        <v>0</v>
      </c>
      <c r="AR6" s="6"/>
      <c r="AS6" s="6"/>
      <c r="AT6" s="6"/>
      <c r="AU6" s="4">
        <v>0</v>
      </c>
      <c r="AV6" s="6"/>
      <c r="AW6" s="6"/>
      <c r="AX6" s="6"/>
      <c r="AY6" s="4">
        <v>0</v>
      </c>
      <c r="AZ6" s="6"/>
      <c r="BA6" s="6"/>
      <c r="BB6" s="6"/>
      <c r="BC6" s="4">
        <f>ROUND(G6+K6+O6+S6+W6+AA6+AE6+AI6+AM6+AQ6+AU6+AY6,5)</f>
        <v>13901.01</v>
      </c>
      <c r="BD6" s="4">
        <f>ROUND(H6+L6+P6+T6+X6+AB6+AF6+AJ6+AN6+AR6+AV6+AZ6,5)</f>
        <v>10000</v>
      </c>
      <c r="BE6" s="4">
        <f>BD6-BC6</f>
        <v>-3901.01</v>
      </c>
      <c r="BF6" s="5">
        <f>ROUND(IF(BD6=0, IF(BC6=0, 0, 1), BC6/BD6),5)</f>
        <v>1.3900999999999999</v>
      </c>
    </row>
    <row r="7" spans="1:58" ht="15" thickBot="1" x14ac:dyDescent="0.35">
      <c r="A7" s="1"/>
      <c r="B7" s="1"/>
      <c r="C7" s="1"/>
      <c r="D7" s="1"/>
      <c r="E7" s="1" t="s">
        <v>19</v>
      </c>
      <c r="F7" s="1"/>
      <c r="G7" s="7">
        <v>37977.17</v>
      </c>
      <c r="H7" s="7">
        <v>200000</v>
      </c>
      <c r="I7" s="7">
        <f>ROUND((G7-H7),5)</f>
        <v>-162022.82999999999</v>
      </c>
      <c r="J7" s="8">
        <f>ROUND(IF(H7=0, IF(G7=0, 0, 1), G7/H7),5)</f>
        <v>0.18989</v>
      </c>
      <c r="K7" s="7">
        <v>0</v>
      </c>
      <c r="L7" s="7">
        <v>0</v>
      </c>
      <c r="M7" s="7">
        <f>ROUND((K7-L7),5)</f>
        <v>0</v>
      </c>
      <c r="N7" s="8">
        <f>ROUND(IF(L7=0, IF(K7=0, 0, 1), K7/L7),5)</f>
        <v>0</v>
      </c>
      <c r="O7" s="7">
        <v>0</v>
      </c>
      <c r="P7" s="7">
        <v>0</v>
      </c>
      <c r="Q7" s="7">
        <f>ROUND((O7-P7),5)</f>
        <v>0</v>
      </c>
      <c r="R7" s="8">
        <f>ROUND(IF(P7=0, IF(O7=0, 0, 1), O7/P7),5)</f>
        <v>0</v>
      </c>
      <c r="S7" s="7">
        <v>0</v>
      </c>
      <c r="T7" s="7">
        <v>0</v>
      </c>
      <c r="U7" s="7">
        <f>ROUND((S7-T7),5)</f>
        <v>0</v>
      </c>
      <c r="V7" s="8">
        <f>ROUND(IF(T7=0, IF(S7=0, 0, 1), S7/T7),5)</f>
        <v>0</v>
      </c>
      <c r="W7" s="7">
        <v>0</v>
      </c>
      <c r="X7" s="7">
        <v>0</v>
      </c>
      <c r="Y7" s="7">
        <f>ROUND((W7-X7),5)</f>
        <v>0</v>
      </c>
      <c r="Z7" s="8">
        <f>ROUND(IF(X7=0, IF(W7=0, 0, 1), W7/X7),5)</f>
        <v>0</v>
      </c>
      <c r="AA7" s="7">
        <v>0</v>
      </c>
      <c r="AB7" s="7">
        <v>0</v>
      </c>
      <c r="AC7" s="7">
        <f>ROUND((AA7-AB7),5)</f>
        <v>0</v>
      </c>
      <c r="AD7" s="8">
        <f>ROUND(IF(AB7=0, IF(AA7=0, 0, 1), AA7/AB7),5)</f>
        <v>0</v>
      </c>
      <c r="AE7" s="7">
        <v>0</v>
      </c>
      <c r="AF7" s="6"/>
      <c r="AG7" s="6"/>
      <c r="AH7" s="6"/>
      <c r="AI7" s="7">
        <v>0</v>
      </c>
      <c r="AJ7" s="6"/>
      <c r="AK7" s="6"/>
      <c r="AL7" s="6"/>
      <c r="AM7" s="7">
        <v>0</v>
      </c>
      <c r="AN7" s="6"/>
      <c r="AO7" s="6"/>
      <c r="AP7" s="6"/>
      <c r="AQ7" s="7">
        <v>0</v>
      </c>
      <c r="AR7" s="6"/>
      <c r="AS7" s="6"/>
      <c r="AT7" s="6"/>
      <c r="AU7" s="7">
        <v>0</v>
      </c>
      <c r="AV7" s="6"/>
      <c r="AW7" s="6"/>
      <c r="AX7" s="6"/>
      <c r="AY7" s="7">
        <v>0</v>
      </c>
      <c r="AZ7" s="6"/>
      <c r="BA7" s="6"/>
      <c r="BB7" s="6"/>
      <c r="BC7" s="7">
        <f>ROUND(G7+K7+O7+S7+W7+AA7+AE7+AI7+AM7+AQ7+AU7+AY7,5)</f>
        <v>37977.17</v>
      </c>
      <c r="BD7" s="7">
        <f>ROUND(H7+L7+P7+T7+X7+AB7+AF7+AJ7+AN7+AR7+AV7+AZ7,5)</f>
        <v>200000</v>
      </c>
      <c r="BE7" s="7">
        <f t="shared" ref="BE7:BE70" si="0">BD7-BC7</f>
        <v>162022.83000000002</v>
      </c>
      <c r="BF7" s="8">
        <f>ROUND(IF(BD7=0, IF(BC7=0, 0, 1), BC7/BD7),5)</f>
        <v>0.18989</v>
      </c>
    </row>
    <row r="8" spans="1:58" x14ac:dyDescent="0.3">
      <c r="A8" s="1"/>
      <c r="B8" s="1"/>
      <c r="C8" s="1"/>
      <c r="D8" s="1" t="s">
        <v>20</v>
      </c>
      <c r="E8" s="1"/>
      <c r="F8" s="1"/>
      <c r="G8" s="4">
        <f>ROUND(SUM(G5:G7),5)</f>
        <v>51878.18</v>
      </c>
      <c r="H8" s="4">
        <f>ROUND(SUM(H5:H7),5)</f>
        <v>210000</v>
      </c>
      <c r="I8" s="4">
        <f>ROUND((G8-H8),5)</f>
        <v>-158121.82</v>
      </c>
      <c r="J8" s="5">
        <f>ROUND(IF(H8=0, IF(G8=0, 0, 1), G8/H8),5)</f>
        <v>0.24704000000000001</v>
      </c>
      <c r="K8" s="4">
        <f>ROUND(SUM(K5:K7),5)</f>
        <v>0</v>
      </c>
      <c r="L8" s="4">
        <f>ROUND(SUM(L5:L7),5)</f>
        <v>0</v>
      </c>
      <c r="M8" s="4">
        <f>ROUND((K8-L8),5)</f>
        <v>0</v>
      </c>
      <c r="N8" s="5">
        <f>ROUND(IF(L8=0, IF(K8=0, 0, 1), K8/L8),5)</f>
        <v>0</v>
      </c>
      <c r="O8" s="4">
        <f>ROUND(SUM(O5:O7),5)</f>
        <v>0</v>
      </c>
      <c r="P8" s="4">
        <f>ROUND(SUM(P5:P7),5)</f>
        <v>0</v>
      </c>
      <c r="Q8" s="4">
        <f>ROUND((O8-P8),5)</f>
        <v>0</v>
      </c>
      <c r="R8" s="5">
        <f>ROUND(IF(P8=0, IF(O8=0, 0, 1), O8/P8),5)</f>
        <v>0</v>
      </c>
      <c r="S8" s="4">
        <f>ROUND(SUM(S5:S7),5)</f>
        <v>0</v>
      </c>
      <c r="T8" s="4">
        <f>ROUND(SUM(T5:T7),5)</f>
        <v>0</v>
      </c>
      <c r="U8" s="4">
        <f>ROUND((S8-T8),5)</f>
        <v>0</v>
      </c>
      <c r="V8" s="5">
        <f>ROUND(IF(T8=0, IF(S8=0, 0, 1), S8/T8),5)</f>
        <v>0</v>
      </c>
      <c r="W8" s="4">
        <f>ROUND(SUM(W5:W7),5)</f>
        <v>0</v>
      </c>
      <c r="X8" s="4">
        <f>ROUND(SUM(X5:X7),5)</f>
        <v>0</v>
      </c>
      <c r="Y8" s="4">
        <f>ROUND((W8-X8),5)</f>
        <v>0</v>
      </c>
      <c r="Z8" s="5">
        <f>ROUND(IF(X8=0, IF(W8=0, 0, 1), W8/X8),5)</f>
        <v>0</v>
      </c>
      <c r="AA8" s="4">
        <f>ROUND(SUM(AA5:AA7),5)</f>
        <v>0</v>
      </c>
      <c r="AB8" s="4">
        <f>ROUND(SUM(AB5:AB7),5)</f>
        <v>0</v>
      </c>
      <c r="AC8" s="4">
        <f>ROUND((AA8-AB8),5)</f>
        <v>0</v>
      </c>
      <c r="AD8" s="5">
        <f>ROUND(IF(AB8=0, IF(AA8=0, 0, 1), AA8/AB8),5)</f>
        <v>0</v>
      </c>
      <c r="AE8" s="4">
        <f>ROUND(SUM(AE5:AE7),5)</f>
        <v>0</v>
      </c>
      <c r="AF8" s="6"/>
      <c r="AG8" s="6"/>
      <c r="AH8" s="6"/>
      <c r="AI8" s="4">
        <f>ROUND(SUM(AI5:AI7),5)</f>
        <v>0</v>
      </c>
      <c r="AJ8" s="6"/>
      <c r="AK8" s="6"/>
      <c r="AL8" s="6"/>
      <c r="AM8" s="4">
        <f>ROUND(SUM(AM5:AM7),5)</f>
        <v>0</v>
      </c>
      <c r="AN8" s="6"/>
      <c r="AO8" s="6"/>
      <c r="AP8" s="6"/>
      <c r="AQ8" s="4">
        <f>ROUND(SUM(AQ5:AQ7),5)</f>
        <v>0</v>
      </c>
      <c r="AR8" s="6"/>
      <c r="AS8" s="6"/>
      <c r="AT8" s="6"/>
      <c r="AU8" s="4">
        <f>ROUND(SUM(AU5:AU7),5)</f>
        <v>0</v>
      </c>
      <c r="AV8" s="6"/>
      <c r="AW8" s="6"/>
      <c r="AX8" s="6"/>
      <c r="AY8" s="4">
        <f>ROUND(SUM(AY5:AY7),5)</f>
        <v>0</v>
      </c>
      <c r="AZ8" s="6"/>
      <c r="BA8" s="6"/>
      <c r="BB8" s="6"/>
      <c r="BC8" s="4">
        <f>ROUND(G8+K8+O8+S8+W8+AA8+AE8+AI8+AM8+AQ8+AU8+AY8,5)</f>
        <v>51878.18</v>
      </c>
      <c r="BD8" s="4">
        <f>ROUND(H8+L8+P8+T8+X8+AB8+AF8+AJ8+AN8+AR8+AV8+AZ8,5)</f>
        <v>210000</v>
      </c>
      <c r="BE8" s="4">
        <f t="shared" si="0"/>
        <v>158121.82</v>
      </c>
      <c r="BF8" s="5">
        <f>ROUND(IF(BD8=0, IF(BC8=0, 0, 1), BC8/BD8),5)</f>
        <v>0.24704000000000001</v>
      </c>
    </row>
    <row r="9" spans="1:58" hidden="1" x14ac:dyDescent="0.3">
      <c r="A9" s="1"/>
      <c r="B9" s="1"/>
      <c r="C9" s="1"/>
      <c r="D9" s="1" t="s">
        <v>21</v>
      </c>
      <c r="E9" s="1"/>
      <c r="F9" s="1"/>
      <c r="G9" s="4"/>
      <c r="H9" s="4"/>
      <c r="I9" s="4"/>
      <c r="J9" s="5"/>
      <c r="K9" s="4"/>
      <c r="L9" s="4"/>
      <c r="M9" s="4"/>
      <c r="N9" s="5"/>
      <c r="O9" s="4"/>
      <c r="P9" s="4"/>
      <c r="Q9" s="4"/>
      <c r="R9" s="5"/>
      <c r="S9" s="4"/>
      <c r="T9" s="4"/>
      <c r="U9" s="4"/>
      <c r="V9" s="5"/>
      <c r="W9" s="4"/>
      <c r="X9" s="4"/>
      <c r="Y9" s="4"/>
      <c r="Z9" s="5"/>
      <c r="AA9" s="4"/>
      <c r="AB9" s="4"/>
      <c r="AC9" s="4"/>
      <c r="AD9" s="5"/>
      <c r="AE9" s="4"/>
      <c r="AF9" s="6"/>
      <c r="AG9" s="6"/>
      <c r="AH9" s="6"/>
      <c r="AI9" s="4"/>
      <c r="AJ9" s="6"/>
      <c r="AK9" s="6"/>
      <c r="AL9" s="6"/>
      <c r="AM9" s="4"/>
      <c r="AN9" s="6"/>
      <c r="AO9" s="6"/>
      <c r="AP9" s="6"/>
      <c r="AQ9" s="4"/>
      <c r="AR9" s="6"/>
      <c r="AS9" s="6"/>
      <c r="AT9" s="6"/>
      <c r="AU9" s="4"/>
      <c r="AV9" s="6"/>
      <c r="AW9" s="6"/>
      <c r="AX9" s="6"/>
      <c r="AY9" s="4"/>
      <c r="AZ9" s="6"/>
      <c r="BA9" s="6"/>
      <c r="BB9" s="6"/>
      <c r="BC9" s="4"/>
      <c r="BD9" s="4"/>
      <c r="BE9" s="4"/>
      <c r="BF9" s="5"/>
    </row>
    <row r="10" spans="1:58" ht="15" hidden="1" thickBot="1" x14ac:dyDescent="0.35">
      <c r="A10" s="1"/>
      <c r="B10" s="1"/>
      <c r="C10" s="1"/>
      <c r="D10" s="1"/>
      <c r="E10" s="1" t="s">
        <v>22</v>
      </c>
      <c r="F10" s="1"/>
      <c r="G10" s="7">
        <v>0</v>
      </c>
      <c r="H10" s="7">
        <v>5000</v>
      </c>
      <c r="I10" s="7">
        <f>ROUND((G10-H10),5)</f>
        <v>-5000</v>
      </c>
      <c r="J10" s="8">
        <f>ROUND(IF(H10=0, IF(G10=0, 0, 1), G10/H10),5)</f>
        <v>0</v>
      </c>
      <c r="K10" s="7">
        <v>0</v>
      </c>
      <c r="L10" s="7">
        <v>0</v>
      </c>
      <c r="M10" s="7">
        <f>ROUND((K10-L10),5)</f>
        <v>0</v>
      </c>
      <c r="N10" s="8">
        <f>ROUND(IF(L10=0, IF(K10=0, 0, 1), K10/L10),5)</f>
        <v>0</v>
      </c>
      <c r="O10" s="7">
        <v>0</v>
      </c>
      <c r="P10" s="7">
        <v>0</v>
      </c>
      <c r="Q10" s="7">
        <f>ROUND((O10-P10),5)</f>
        <v>0</v>
      </c>
      <c r="R10" s="8">
        <f>ROUND(IF(P10=0, IF(O10=0, 0, 1), O10/P10),5)</f>
        <v>0</v>
      </c>
      <c r="S10" s="7">
        <v>0</v>
      </c>
      <c r="T10" s="7">
        <v>0</v>
      </c>
      <c r="U10" s="7">
        <f>ROUND((S10-T10),5)</f>
        <v>0</v>
      </c>
      <c r="V10" s="8">
        <f>ROUND(IF(T10=0, IF(S10=0, 0, 1), S10/T10),5)</f>
        <v>0</v>
      </c>
      <c r="W10" s="7">
        <v>0</v>
      </c>
      <c r="X10" s="7">
        <v>0</v>
      </c>
      <c r="Y10" s="7">
        <f>ROUND((W10-X10),5)</f>
        <v>0</v>
      </c>
      <c r="Z10" s="8">
        <f>ROUND(IF(X10=0, IF(W10=0, 0, 1), W10/X10),5)</f>
        <v>0</v>
      </c>
      <c r="AA10" s="7">
        <v>0</v>
      </c>
      <c r="AB10" s="7">
        <v>0</v>
      </c>
      <c r="AC10" s="7">
        <f>ROUND((AA10-AB10),5)</f>
        <v>0</v>
      </c>
      <c r="AD10" s="8">
        <f>ROUND(IF(AB10=0, IF(AA10=0, 0, 1), AA10/AB10),5)</f>
        <v>0</v>
      </c>
      <c r="AE10" s="7">
        <v>0</v>
      </c>
      <c r="AF10" s="6"/>
      <c r="AG10" s="6"/>
      <c r="AH10" s="6"/>
      <c r="AI10" s="7">
        <v>0</v>
      </c>
      <c r="AJ10" s="6"/>
      <c r="AK10" s="6"/>
      <c r="AL10" s="6"/>
      <c r="AM10" s="7">
        <v>0</v>
      </c>
      <c r="AN10" s="6"/>
      <c r="AO10" s="6"/>
      <c r="AP10" s="6"/>
      <c r="AQ10" s="7">
        <v>0</v>
      </c>
      <c r="AR10" s="6"/>
      <c r="AS10" s="6"/>
      <c r="AT10" s="6"/>
      <c r="AU10" s="7">
        <v>0</v>
      </c>
      <c r="AV10" s="6"/>
      <c r="AW10" s="6"/>
      <c r="AX10" s="6"/>
      <c r="AY10" s="7">
        <v>0</v>
      </c>
      <c r="AZ10" s="6"/>
      <c r="BA10" s="6"/>
      <c r="BB10" s="6"/>
      <c r="BC10" s="7">
        <f>ROUND(G10+K10+O10+S10+W10+AA10+AE10+AI10+AM10+AQ10+AU10+AY10,5)</f>
        <v>0</v>
      </c>
      <c r="BD10" s="7">
        <f>ROUND(H10+L10+P10+T10+X10+AB10+AF10+AJ10+AN10+AR10+AV10+AZ10,5)</f>
        <v>5000</v>
      </c>
      <c r="BE10" s="7">
        <f t="shared" si="0"/>
        <v>5000</v>
      </c>
      <c r="BF10" s="8">
        <f>ROUND(IF(BD10=0, IF(BC10=0, 0, 1), BC10/BD10),5)</f>
        <v>0</v>
      </c>
    </row>
    <row r="11" spans="1:58" ht="19.8" customHeight="1" x14ac:dyDescent="0.3">
      <c r="A11" s="1"/>
      <c r="B11" s="1"/>
      <c r="C11" s="1"/>
      <c r="D11" s="1" t="s">
        <v>23</v>
      </c>
      <c r="E11" s="1"/>
      <c r="F11" s="1"/>
      <c r="G11" s="4">
        <f>ROUND(SUM(G9:G10),5)</f>
        <v>0</v>
      </c>
      <c r="H11" s="4">
        <f>ROUND(SUM(H9:H10),5)</f>
        <v>5000</v>
      </c>
      <c r="I11" s="4">
        <f>ROUND((G11-H11),5)</f>
        <v>-5000</v>
      </c>
      <c r="J11" s="5">
        <f>ROUND(IF(H11=0, IF(G11=0, 0, 1), G11/H11),5)</f>
        <v>0</v>
      </c>
      <c r="K11" s="4">
        <f>ROUND(SUM(K9:K10),5)</f>
        <v>0</v>
      </c>
      <c r="L11" s="4">
        <f>ROUND(SUM(L9:L10),5)</f>
        <v>0</v>
      </c>
      <c r="M11" s="4">
        <f>ROUND((K11-L11),5)</f>
        <v>0</v>
      </c>
      <c r="N11" s="5">
        <f>ROUND(IF(L11=0, IF(K11=0, 0, 1), K11/L11),5)</f>
        <v>0</v>
      </c>
      <c r="O11" s="4">
        <f>ROUND(SUM(O9:O10),5)</f>
        <v>0</v>
      </c>
      <c r="P11" s="4">
        <f>ROUND(SUM(P9:P10),5)</f>
        <v>0</v>
      </c>
      <c r="Q11" s="4">
        <f>ROUND((O11-P11),5)</f>
        <v>0</v>
      </c>
      <c r="R11" s="5">
        <f>ROUND(IF(P11=0, IF(O11=0, 0, 1), O11/P11),5)</f>
        <v>0</v>
      </c>
      <c r="S11" s="4">
        <f>ROUND(SUM(S9:S10),5)</f>
        <v>0</v>
      </c>
      <c r="T11" s="4">
        <f>ROUND(SUM(T9:T10),5)</f>
        <v>0</v>
      </c>
      <c r="U11" s="4">
        <f>ROUND((S11-T11),5)</f>
        <v>0</v>
      </c>
      <c r="V11" s="5">
        <f>ROUND(IF(T11=0, IF(S11=0, 0, 1), S11/T11),5)</f>
        <v>0</v>
      </c>
      <c r="W11" s="4">
        <f>ROUND(SUM(W9:W10),5)</f>
        <v>0</v>
      </c>
      <c r="X11" s="4">
        <f>ROUND(SUM(X9:X10),5)</f>
        <v>0</v>
      </c>
      <c r="Y11" s="4">
        <f>ROUND((W11-X11),5)</f>
        <v>0</v>
      </c>
      <c r="Z11" s="5">
        <f>ROUND(IF(X11=0, IF(W11=0, 0, 1), W11/X11),5)</f>
        <v>0</v>
      </c>
      <c r="AA11" s="4">
        <f>ROUND(SUM(AA9:AA10),5)</f>
        <v>0</v>
      </c>
      <c r="AB11" s="4">
        <f>ROUND(SUM(AB9:AB10),5)</f>
        <v>0</v>
      </c>
      <c r="AC11" s="4">
        <f>ROUND((AA11-AB11),5)</f>
        <v>0</v>
      </c>
      <c r="AD11" s="5">
        <f>ROUND(IF(AB11=0, IF(AA11=0, 0, 1), AA11/AB11),5)</f>
        <v>0</v>
      </c>
      <c r="AE11" s="4">
        <f>ROUND(SUM(AE9:AE10),5)</f>
        <v>0</v>
      </c>
      <c r="AF11" s="6"/>
      <c r="AG11" s="6"/>
      <c r="AH11" s="6"/>
      <c r="AI11" s="4">
        <f>ROUND(SUM(AI9:AI10),5)</f>
        <v>0</v>
      </c>
      <c r="AJ11" s="6"/>
      <c r="AK11" s="6"/>
      <c r="AL11" s="6"/>
      <c r="AM11" s="4">
        <f>ROUND(SUM(AM9:AM10),5)</f>
        <v>0</v>
      </c>
      <c r="AN11" s="6"/>
      <c r="AO11" s="6"/>
      <c r="AP11" s="6"/>
      <c r="AQ11" s="4">
        <f>ROUND(SUM(AQ9:AQ10),5)</f>
        <v>0</v>
      </c>
      <c r="AR11" s="6"/>
      <c r="AS11" s="6"/>
      <c r="AT11" s="6"/>
      <c r="AU11" s="4">
        <f>ROUND(SUM(AU9:AU10),5)</f>
        <v>0</v>
      </c>
      <c r="AV11" s="6"/>
      <c r="AW11" s="6"/>
      <c r="AX11" s="6"/>
      <c r="AY11" s="4">
        <f>ROUND(SUM(AY9:AY10),5)</f>
        <v>0</v>
      </c>
      <c r="AZ11" s="6"/>
      <c r="BA11" s="6"/>
      <c r="BB11" s="6"/>
      <c r="BC11" s="4">
        <f>ROUND(G11+K11+O11+S11+W11+AA11+AE11+AI11+AM11+AQ11+AU11+AY11,5)</f>
        <v>0</v>
      </c>
      <c r="BD11" s="4">
        <f>ROUND(H11+L11+P11+T11+X11+AB11+AF11+AJ11+AN11+AR11+AV11+AZ11,5)</f>
        <v>5000</v>
      </c>
      <c r="BE11" s="4">
        <f t="shared" si="0"/>
        <v>5000</v>
      </c>
      <c r="BF11" s="5">
        <f>ROUND(IF(BD11=0, IF(BC11=0, 0, 1), BC11/BD11),5)</f>
        <v>0</v>
      </c>
    </row>
    <row r="12" spans="1:58" x14ac:dyDescent="0.3">
      <c r="A12" s="1"/>
      <c r="B12" s="1"/>
      <c r="C12" s="1"/>
      <c r="D12" s="1" t="s">
        <v>24</v>
      </c>
      <c r="E12" s="1"/>
      <c r="F12" s="1"/>
      <c r="G12" s="4">
        <v>3517.56</v>
      </c>
      <c r="H12" s="4">
        <v>65000</v>
      </c>
      <c r="I12" s="4">
        <f>ROUND((G12-H12),5)</f>
        <v>-61482.44</v>
      </c>
      <c r="J12" s="5">
        <f>ROUND(IF(H12=0, IF(G12=0, 0, 1), G12/H12),5)</f>
        <v>5.4120000000000001E-2</v>
      </c>
      <c r="K12" s="4">
        <v>0</v>
      </c>
      <c r="L12" s="4">
        <v>0</v>
      </c>
      <c r="M12" s="4">
        <f>ROUND((K12-L12),5)</f>
        <v>0</v>
      </c>
      <c r="N12" s="5">
        <f>ROUND(IF(L12=0, IF(K12=0, 0, 1), K12/L12),5)</f>
        <v>0</v>
      </c>
      <c r="O12" s="4">
        <v>0</v>
      </c>
      <c r="P12" s="4">
        <v>0</v>
      </c>
      <c r="Q12" s="4">
        <f>ROUND((O12-P12),5)</f>
        <v>0</v>
      </c>
      <c r="R12" s="5">
        <f>ROUND(IF(P12=0, IF(O12=0, 0, 1), O12/P12),5)</f>
        <v>0</v>
      </c>
      <c r="S12" s="4">
        <v>0</v>
      </c>
      <c r="T12" s="4">
        <v>0</v>
      </c>
      <c r="U12" s="4">
        <f>ROUND((S12-T12),5)</f>
        <v>0</v>
      </c>
      <c r="V12" s="5">
        <f>ROUND(IF(T12=0, IF(S12=0, 0, 1), S12/T12),5)</f>
        <v>0</v>
      </c>
      <c r="W12" s="4">
        <v>0</v>
      </c>
      <c r="X12" s="4">
        <v>0</v>
      </c>
      <c r="Y12" s="4">
        <f>ROUND((W12-X12),5)</f>
        <v>0</v>
      </c>
      <c r="Z12" s="5">
        <f>ROUND(IF(X12=0, IF(W12=0, 0, 1), W12/X12),5)</f>
        <v>0</v>
      </c>
      <c r="AA12" s="4">
        <v>0</v>
      </c>
      <c r="AB12" s="4">
        <v>0</v>
      </c>
      <c r="AC12" s="4">
        <f>ROUND((AA12-AB12),5)</f>
        <v>0</v>
      </c>
      <c r="AD12" s="5">
        <f>ROUND(IF(AB12=0, IF(AA12=0, 0, 1), AA12/AB12),5)</f>
        <v>0</v>
      </c>
      <c r="AE12" s="4">
        <v>0</v>
      </c>
      <c r="AF12" s="6"/>
      <c r="AG12" s="6"/>
      <c r="AH12" s="6"/>
      <c r="AI12" s="4">
        <v>0</v>
      </c>
      <c r="AJ12" s="6"/>
      <c r="AK12" s="6"/>
      <c r="AL12" s="6"/>
      <c r="AM12" s="4">
        <v>0</v>
      </c>
      <c r="AN12" s="6"/>
      <c r="AO12" s="6"/>
      <c r="AP12" s="6"/>
      <c r="AQ12" s="4">
        <v>0</v>
      </c>
      <c r="AR12" s="6"/>
      <c r="AS12" s="6"/>
      <c r="AT12" s="6"/>
      <c r="AU12" s="4">
        <v>0</v>
      </c>
      <c r="AV12" s="6"/>
      <c r="AW12" s="6"/>
      <c r="AX12" s="6"/>
      <c r="AY12" s="4">
        <v>0</v>
      </c>
      <c r="AZ12" s="6"/>
      <c r="BA12" s="6"/>
      <c r="BB12" s="6"/>
      <c r="BC12" s="4">
        <f>ROUND(G12+K12+O12+S12+W12+AA12+AE12+AI12+AM12+AQ12+AU12+AY12,5)</f>
        <v>3517.56</v>
      </c>
      <c r="BD12" s="4">
        <f>ROUND(H12+L12+P12+T12+X12+AB12+AF12+AJ12+AN12+AR12+AV12+AZ12,5)</f>
        <v>65000</v>
      </c>
      <c r="BE12" s="4">
        <f t="shared" si="0"/>
        <v>61482.44</v>
      </c>
      <c r="BF12" s="5">
        <f>ROUND(IF(BD12=0, IF(BC12=0, 0, 1), BC12/BD12),5)</f>
        <v>5.4120000000000001E-2</v>
      </c>
    </row>
    <row r="13" spans="1:58" x14ac:dyDescent="0.3">
      <c r="A13" s="1"/>
      <c r="B13" s="1"/>
      <c r="C13" s="1"/>
      <c r="D13" s="1" t="s">
        <v>25</v>
      </c>
      <c r="E13" s="1"/>
      <c r="F13" s="1"/>
      <c r="G13" s="4"/>
      <c r="H13" s="4"/>
      <c r="I13" s="4"/>
      <c r="J13" s="5"/>
      <c r="K13" s="4"/>
      <c r="L13" s="4"/>
      <c r="M13" s="4"/>
      <c r="N13" s="5"/>
      <c r="O13" s="4"/>
      <c r="P13" s="4"/>
      <c r="Q13" s="4"/>
      <c r="R13" s="5"/>
      <c r="S13" s="4"/>
      <c r="T13" s="4"/>
      <c r="U13" s="4"/>
      <c r="V13" s="5"/>
      <c r="W13" s="4"/>
      <c r="X13" s="4"/>
      <c r="Y13" s="4"/>
      <c r="Z13" s="5"/>
      <c r="AA13" s="4"/>
      <c r="AB13" s="4"/>
      <c r="AC13" s="4"/>
      <c r="AD13" s="5"/>
      <c r="AE13" s="4"/>
      <c r="AF13" s="6"/>
      <c r="AG13" s="6"/>
      <c r="AH13" s="6"/>
      <c r="AI13" s="4"/>
      <c r="AJ13" s="6"/>
      <c r="AK13" s="6"/>
      <c r="AL13" s="6"/>
      <c r="AM13" s="4"/>
      <c r="AN13" s="6"/>
      <c r="AO13" s="6"/>
      <c r="AP13" s="6"/>
      <c r="AQ13" s="4"/>
      <c r="AR13" s="6"/>
      <c r="AS13" s="6"/>
      <c r="AT13" s="6"/>
      <c r="AU13" s="4"/>
      <c r="AV13" s="6"/>
      <c r="AW13" s="6"/>
      <c r="AX13" s="6"/>
      <c r="AY13" s="4"/>
      <c r="AZ13" s="6"/>
      <c r="BA13" s="6"/>
      <c r="BB13" s="6"/>
      <c r="BC13" s="4"/>
      <c r="BD13" s="4"/>
      <c r="BE13" s="4"/>
      <c r="BF13" s="5"/>
    </row>
    <row r="14" spans="1:58" ht="15" thickBot="1" x14ac:dyDescent="0.35">
      <c r="A14" s="1"/>
      <c r="B14" s="1"/>
      <c r="C14" s="1"/>
      <c r="D14" s="1"/>
      <c r="E14" s="1" t="s">
        <v>26</v>
      </c>
      <c r="F14" s="1"/>
      <c r="G14" s="4">
        <v>0</v>
      </c>
      <c r="H14" s="4">
        <v>35000</v>
      </c>
      <c r="I14" s="4">
        <f>ROUND((G14-H14),5)</f>
        <v>-35000</v>
      </c>
      <c r="J14" s="5">
        <f>ROUND(IF(H14=0, IF(G14=0, 0, 1), G14/H14),5)</f>
        <v>0</v>
      </c>
      <c r="K14" s="4">
        <v>5906.43</v>
      </c>
      <c r="L14" s="4">
        <v>0</v>
      </c>
      <c r="M14" s="4">
        <f>ROUND((K14-L14),5)</f>
        <v>5906.43</v>
      </c>
      <c r="N14" s="5">
        <f>ROUND(IF(L14=0, IF(K14=0, 0, 1), K14/L14),5)</f>
        <v>1</v>
      </c>
      <c r="O14" s="4">
        <v>0</v>
      </c>
      <c r="P14" s="4">
        <v>0</v>
      </c>
      <c r="Q14" s="4">
        <f>ROUND((O14-P14),5)</f>
        <v>0</v>
      </c>
      <c r="R14" s="5">
        <f>ROUND(IF(P14=0, IF(O14=0, 0, 1), O14/P14),5)</f>
        <v>0</v>
      </c>
      <c r="S14" s="4">
        <v>0</v>
      </c>
      <c r="T14" s="4">
        <v>0</v>
      </c>
      <c r="U14" s="4">
        <f>ROUND((S14-T14),5)</f>
        <v>0</v>
      </c>
      <c r="V14" s="5">
        <f>ROUND(IF(T14=0, IF(S14=0, 0, 1), S14/T14),5)</f>
        <v>0</v>
      </c>
      <c r="W14" s="4">
        <v>0</v>
      </c>
      <c r="X14" s="4">
        <v>0</v>
      </c>
      <c r="Y14" s="4">
        <f>ROUND((W14-X14),5)</f>
        <v>0</v>
      </c>
      <c r="Z14" s="5">
        <f>ROUND(IF(X14=0, IF(W14=0, 0, 1), W14/X14),5)</f>
        <v>0</v>
      </c>
      <c r="AA14" s="4">
        <v>0</v>
      </c>
      <c r="AB14" s="4">
        <v>0</v>
      </c>
      <c r="AC14" s="4">
        <f>ROUND((AA14-AB14),5)</f>
        <v>0</v>
      </c>
      <c r="AD14" s="5">
        <f>ROUND(IF(AB14=0, IF(AA14=0, 0, 1), AA14/AB14),5)</f>
        <v>0</v>
      </c>
      <c r="AE14" s="4">
        <v>0</v>
      </c>
      <c r="AF14" s="6"/>
      <c r="AG14" s="6"/>
      <c r="AH14" s="6"/>
      <c r="AI14" s="4">
        <v>0</v>
      </c>
      <c r="AJ14" s="6"/>
      <c r="AK14" s="6"/>
      <c r="AL14" s="6"/>
      <c r="AM14" s="4">
        <v>0</v>
      </c>
      <c r="AN14" s="6"/>
      <c r="AO14" s="6"/>
      <c r="AP14" s="6"/>
      <c r="AQ14" s="4">
        <v>0</v>
      </c>
      <c r="AR14" s="6"/>
      <c r="AS14" s="6"/>
      <c r="AT14" s="6"/>
      <c r="AU14" s="4">
        <v>0</v>
      </c>
      <c r="AV14" s="6"/>
      <c r="AW14" s="6"/>
      <c r="AX14" s="6"/>
      <c r="AY14" s="4">
        <v>0</v>
      </c>
      <c r="AZ14" s="6"/>
      <c r="BA14" s="6"/>
      <c r="BB14" s="6"/>
      <c r="BC14" s="9">
        <f>ROUND(G14+K14+O14+S14+W14+AA14+AE14+AI14+AM14+AQ14+AU14+AY14,5)</f>
        <v>5906.43</v>
      </c>
      <c r="BD14" s="9">
        <f>ROUND(H14+L14+P14+T14+X14+AB14+AF14+AJ14+AN14+AR14+AV14+AZ14,5)</f>
        <v>35000</v>
      </c>
      <c r="BE14" s="9">
        <f t="shared" si="0"/>
        <v>29093.57</v>
      </c>
      <c r="BF14" s="10">
        <f>ROUND(IF(BD14=0, IF(BC14=0, 0, 1), BC14/BD14),5)</f>
        <v>0.16875999999999999</v>
      </c>
    </row>
    <row r="15" spans="1:58" ht="15" hidden="1" thickBot="1" x14ac:dyDescent="0.35">
      <c r="A15" s="1"/>
      <c r="B15" s="1"/>
      <c r="C15" s="1"/>
      <c r="D15" s="1"/>
      <c r="E15" s="1" t="s">
        <v>27</v>
      </c>
      <c r="F15" s="1"/>
      <c r="G15" s="4"/>
      <c r="H15" s="4"/>
      <c r="I15" s="4"/>
      <c r="J15" s="5"/>
      <c r="K15" s="4"/>
      <c r="L15" s="4"/>
      <c r="M15" s="4"/>
      <c r="N15" s="5"/>
      <c r="O15" s="4"/>
      <c r="P15" s="4"/>
      <c r="Q15" s="4"/>
      <c r="R15" s="5"/>
      <c r="S15" s="4"/>
      <c r="T15" s="4"/>
      <c r="U15" s="4"/>
      <c r="V15" s="5"/>
      <c r="W15" s="4"/>
      <c r="X15" s="4"/>
      <c r="Y15" s="4"/>
      <c r="Z15" s="5"/>
      <c r="AA15" s="4"/>
      <c r="AB15" s="4"/>
      <c r="AC15" s="4"/>
      <c r="AD15" s="5"/>
      <c r="AE15" s="4"/>
      <c r="AF15" s="6"/>
      <c r="AG15" s="6"/>
      <c r="AH15" s="6"/>
      <c r="AI15" s="4"/>
      <c r="AJ15" s="6"/>
      <c r="AK15" s="6"/>
      <c r="AL15" s="6"/>
      <c r="AM15" s="4"/>
      <c r="AN15" s="6"/>
      <c r="AO15" s="6"/>
      <c r="AP15" s="6"/>
      <c r="AQ15" s="4"/>
      <c r="AR15" s="6"/>
      <c r="AS15" s="6"/>
      <c r="AT15" s="6"/>
      <c r="AU15" s="4"/>
      <c r="AV15" s="6"/>
      <c r="AW15" s="6"/>
      <c r="AX15" s="6"/>
      <c r="AY15" s="4"/>
      <c r="AZ15" s="6"/>
      <c r="BA15" s="6"/>
      <c r="BB15" s="6"/>
      <c r="BC15" s="9"/>
      <c r="BD15" s="9"/>
      <c r="BE15" s="9">
        <f t="shared" si="0"/>
        <v>0</v>
      </c>
      <c r="BF15" s="10"/>
    </row>
    <row r="16" spans="1:58" ht="15" hidden="1" thickBot="1" x14ac:dyDescent="0.35">
      <c r="A16" s="1"/>
      <c r="B16" s="1"/>
      <c r="C16" s="1"/>
      <c r="D16" s="1"/>
      <c r="E16" s="1"/>
      <c r="F16" s="1" t="s">
        <v>28</v>
      </c>
      <c r="G16" s="9">
        <v>0</v>
      </c>
      <c r="H16" s="9">
        <v>358802</v>
      </c>
      <c r="I16" s="9">
        <f>ROUND((G16-H16),5)</f>
        <v>-358802</v>
      </c>
      <c r="J16" s="10">
        <f>ROUND(IF(H16=0, IF(G16=0, 0, 1), G16/H16),5)</f>
        <v>0</v>
      </c>
      <c r="K16" s="9">
        <v>1444.32</v>
      </c>
      <c r="L16" s="9">
        <v>0</v>
      </c>
      <c r="M16" s="9">
        <f>ROUND((K16-L16),5)</f>
        <v>1444.32</v>
      </c>
      <c r="N16" s="10">
        <f>ROUND(IF(L16=0, IF(K16=0, 0, 1), K16/L16),5)</f>
        <v>1</v>
      </c>
      <c r="O16" s="9">
        <v>0</v>
      </c>
      <c r="P16" s="9">
        <v>0</v>
      </c>
      <c r="Q16" s="9">
        <f>ROUND((O16-P16),5)</f>
        <v>0</v>
      </c>
      <c r="R16" s="10">
        <f>ROUND(IF(P16=0, IF(O16=0, 0, 1), O16/P16),5)</f>
        <v>0</v>
      </c>
      <c r="S16" s="9">
        <v>0</v>
      </c>
      <c r="T16" s="9">
        <v>0</v>
      </c>
      <c r="U16" s="9">
        <f>ROUND((S16-T16),5)</f>
        <v>0</v>
      </c>
      <c r="V16" s="10">
        <f>ROUND(IF(T16=0, IF(S16=0, 0, 1), S16/T16),5)</f>
        <v>0</v>
      </c>
      <c r="W16" s="9">
        <v>0</v>
      </c>
      <c r="X16" s="9">
        <v>0</v>
      </c>
      <c r="Y16" s="9">
        <f>ROUND((W16-X16),5)</f>
        <v>0</v>
      </c>
      <c r="Z16" s="10">
        <f>ROUND(IF(X16=0, IF(W16=0, 0, 1), W16/X16),5)</f>
        <v>0</v>
      </c>
      <c r="AA16" s="9">
        <v>0</v>
      </c>
      <c r="AB16" s="9">
        <v>0</v>
      </c>
      <c r="AC16" s="9">
        <f>ROUND((AA16-AB16),5)</f>
        <v>0</v>
      </c>
      <c r="AD16" s="10">
        <f>ROUND(IF(AB16=0, IF(AA16=0, 0, 1), AA16/AB16),5)</f>
        <v>0</v>
      </c>
      <c r="AE16" s="9">
        <v>0</v>
      </c>
      <c r="AF16" s="6"/>
      <c r="AG16" s="6"/>
      <c r="AH16" s="6"/>
      <c r="AI16" s="9">
        <v>0</v>
      </c>
      <c r="AJ16" s="6"/>
      <c r="AK16" s="6"/>
      <c r="AL16" s="6"/>
      <c r="AM16" s="9">
        <v>0</v>
      </c>
      <c r="AN16" s="6"/>
      <c r="AO16" s="6"/>
      <c r="AP16" s="6"/>
      <c r="AQ16" s="9">
        <v>0</v>
      </c>
      <c r="AR16" s="6"/>
      <c r="AS16" s="6"/>
      <c r="AT16" s="6"/>
      <c r="AU16" s="9">
        <v>0</v>
      </c>
      <c r="AV16" s="6"/>
      <c r="AW16" s="6"/>
      <c r="AX16" s="6"/>
      <c r="AY16" s="9">
        <v>0</v>
      </c>
      <c r="AZ16" s="6"/>
      <c r="BA16" s="6"/>
      <c r="BB16" s="6"/>
      <c r="BC16" s="9">
        <f>ROUND(G16+K16+O16+S16+W16+AA16+AE16+AI16+AM16+AQ16+AU16+AY16,5)</f>
        <v>1444.32</v>
      </c>
      <c r="BD16" s="9">
        <f>ROUND(H16+L16+P16+T16+X16+AB16+AF16+AJ16+AN16+AR16+AV16+AZ16,5)</f>
        <v>358802</v>
      </c>
      <c r="BE16" s="9">
        <f t="shared" si="0"/>
        <v>357357.68</v>
      </c>
      <c r="BF16" s="10">
        <f>ROUND(IF(BD16=0, IF(BC16=0, 0, 1), BC16/BD16),5)</f>
        <v>4.0299999999999997E-3</v>
      </c>
    </row>
    <row r="17" spans="1:58" ht="15" thickBot="1" x14ac:dyDescent="0.35">
      <c r="A17" s="1"/>
      <c r="B17" s="1"/>
      <c r="C17" s="1"/>
      <c r="D17" s="1"/>
      <c r="E17" s="1" t="s">
        <v>29</v>
      </c>
      <c r="F17" s="1"/>
      <c r="G17" s="11">
        <f>ROUND(SUM(G15:G16),5)</f>
        <v>0</v>
      </c>
      <c r="H17" s="11">
        <f>ROUND(SUM(H15:H16),5)</f>
        <v>358802</v>
      </c>
      <c r="I17" s="11">
        <f>ROUND((G17-H17),5)</f>
        <v>-358802</v>
      </c>
      <c r="J17" s="12">
        <f>ROUND(IF(H17=0, IF(G17=0, 0, 1), G17/H17),5)</f>
        <v>0</v>
      </c>
      <c r="K17" s="11">
        <f>ROUND(SUM(K15:K16),5)</f>
        <v>1444.32</v>
      </c>
      <c r="L17" s="11">
        <f>ROUND(SUM(L15:L16),5)</f>
        <v>0</v>
      </c>
      <c r="M17" s="11">
        <f>ROUND((K17-L17),5)</f>
        <v>1444.32</v>
      </c>
      <c r="N17" s="12">
        <f>ROUND(IF(L17=0, IF(K17=0, 0, 1), K17/L17),5)</f>
        <v>1</v>
      </c>
      <c r="O17" s="11">
        <f>ROUND(SUM(O15:O16),5)</f>
        <v>0</v>
      </c>
      <c r="P17" s="11">
        <f>ROUND(SUM(P15:P16),5)</f>
        <v>0</v>
      </c>
      <c r="Q17" s="11">
        <f>ROUND((O17-P17),5)</f>
        <v>0</v>
      </c>
      <c r="R17" s="12">
        <f>ROUND(IF(P17=0, IF(O17=0, 0, 1), O17/P17),5)</f>
        <v>0</v>
      </c>
      <c r="S17" s="11">
        <f>ROUND(SUM(S15:S16),5)</f>
        <v>0</v>
      </c>
      <c r="T17" s="11">
        <f>ROUND(SUM(T15:T16),5)</f>
        <v>0</v>
      </c>
      <c r="U17" s="11">
        <f>ROUND((S17-T17),5)</f>
        <v>0</v>
      </c>
      <c r="V17" s="12">
        <f>ROUND(IF(T17=0, IF(S17=0, 0, 1), S17/T17),5)</f>
        <v>0</v>
      </c>
      <c r="W17" s="11">
        <f>ROUND(SUM(W15:W16),5)</f>
        <v>0</v>
      </c>
      <c r="X17" s="11">
        <f>ROUND(SUM(X15:X16),5)</f>
        <v>0</v>
      </c>
      <c r="Y17" s="11">
        <f>ROUND((W17-X17),5)</f>
        <v>0</v>
      </c>
      <c r="Z17" s="12">
        <f>ROUND(IF(X17=0, IF(W17=0, 0, 1), W17/X17),5)</f>
        <v>0</v>
      </c>
      <c r="AA17" s="11">
        <f>ROUND(SUM(AA15:AA16),5)</f>
        <v>0</v>
      </c>
      <c r="AB17" s="11">
        <f>ROUND(SUM(AB15:AB16),5)</f>
        <v>0</v>
      </c>
      <c r="AC17" s="11">
        <f>ROUND((AA17-AB17),5)</f>
        <v>0</v>
      </c>
      <c r="AD17" s="12">
        <f>ROUND(IF(AB17=0, IF(AA17=0, 0, 1), AA17/AB17),5)</f>
        <v>0</v>
      </c>
      <c r="AE17" s="11">
        <f>ROUND(SUM(AE15:AE16),5)</f>
        <v>0</v>
      </c>
      <c r="AF17" s="6"/>
      <c r="AG17" s="6"/>
      <c r="AH17" s="6"/>
      <c r="AI17" s="11">
        <f>ROUND(SUM(AI15:AI16),5)</f>
        <v>0</v>
      </c>
      <c r="AJ17" s="6"/>
      <c r="AK17" s="6"/>
      <c r="AL17" s="6"/>
      <c r="AM17" s="11">
        <f>ROUND(SUM(AM15:AM16),5)</f>
        <v>0</v>
      </c>
      <c r="AN17" s="6"/>
      <c r="AO17" s="6"/>
      <c r="AP17" s="6"/>
      <c r="AQ17" s="11">
        <f>ROUND(SUM(AQ15:AQ16),5)</f>
        <v>0</v>
      </c>
      <c r="AR17" s="6"/>
      <c r="AS17" s="6"/>
      <c r="AT17" s="6"/>
      <c r="AU17" s="11">
        <f>ROUND(SUM(AU15:AU16),5)</f>
        <v>0</v>
      </c>
      <c r="AV17" s="6"/>
      <c r="AW17" s="6"/>
      <c r="AX17" s="6"/>
      <c r="AY17" s="11">
        <f>ROUND(SUM(AY15:AY16),5)</f>
        <v>0</v>
      </c>
      <c r="AZ17" s="6"/>
      <c r="BA17" s="6"/>
      <c r="BB17" s="6"/>
      <c r="BC17" s="7">
        <f>ROUND(G17+K17+O17+S17+W17+AA17+AE17+AI17+AM17+AQ17+AU17+AY17,5)</f>
        <v>1444.32</v>
      </c>
      <c r="BD17" s="7">
        <f>ROUND(H17+L17+P17+T17+X17+AB17+AF17+AJ17+AN17+AR17+AV17+AZ17,5)</f>
        <v>358802</v>
      </c>
      <c r="BE17" s="7">
        <f t="shared" si="0"/>
        <v>357357.68</v>
      </c>
      <c r="BF17" s="8">
        <f>ROUND(IF(BD17=0, IF(BC17=0, 0, 1), BC17/BD17),5)</f>
        <v>4.0299999999999997E-3</v>
      </c>
    </row>
    <row r="18" spans="1:58" x14ac:dyDescent="0.3">
      <c r="A18" s="1"/>
      <c r="B18" s="1"/>
      <c r="C18" s="1"/>
      <c r="D18" s="1" t="s">
        <v>30</v>
      </c>
      <c r="E18" s="1"/>
      <c r="F18" s="1"/>
      <c r="G18" s="4">
        <f>ROUND(SUM(G13:G14)+G17,5)</f>
        <v>0</v>
      </c>
      <c r="H18" s="4">
        <f>ROUND(SUM(H13:H14)+H17,5)</f>
        <v>393802</v>
      </c>
      <c r="I18" s="4">
        <f>ROUND((G18-H18),5)</f>
        <v>-393802</v>
      </c>
      <c r="J18" s="5">
        <f>ROUND(IF(H18=0, IF(G18=0, 0, 1), G18/H18),5)</f>
        <v>0</v>
      </c>
      <c r="K18" s="4">
        <f>ROUND(SUM(K13:K14)+K17,5)</f>
        <v>7350.75</v>
      </c>
      <c r="L18" s="4">
        <f>ROUND(SUM(L13:L14)+L17,5)</f>
        <v>0</v>
      </c>
      <c r="M18" s="4">
        <f>ROUND((K18-L18),5)</f>
        <v>7350.75</v>
      </c>
      <c r="N18" s="5">
        <f>ROUND(IF(L18=0, IF(K18=0, 0, 1), K18/L18),5)</f>
        <v>1</v>
      </c>
      <c r="O18" s="4">
        <f>ROUND(SUM(O13:O14)+O17,5)</f>
        <v>0</v>
      </c>
      <c r="P18" s="4">
        <f>ROUND(SUM(P13:P14)+P17,5)</f>
        <v>0</v>
      </c>
      <c r="Q18" s="4">
        <f>ROUND((O18-P18),5)</f>
        <v>0</v>
      </c>
      <c r="R18" s="5">
        <f>ROUND(IF(P18=0, IF(O18=0, 0, 1), O18/P18),5)</f>
        <v>0</v>
      </c>
      <c r="S18" s="4">
        <f>ROUND(SUM(S13:S14)+S17,5)</f>
        <v>0</v>
      </c>
      <c r="T18" s="4">
        <f>ROUND(SUM(T13:T14)+T17,5)</f>
        <v>0</v>
      </c>
      <c r="U18" s="4">
        <f>ROUND((S18-T18),5)</f>
        <v>0</v>
      </c>
      <c r="V18" s="5">
        <f>ROUND(IF(T18=0, IF(S18=0, 0, 1), S18/T18),5)</f>
        <v>0</v>
      </c>
      <c r="W18" s="4">
        <f>ROUND(SUM(W13:W14)+W17,5)</f>
        <v>0</v>
      </c>
      <c r="X18" s="4">
        <f>ROUND(SUM(X13:X14)+X17,5)</f>
        <v>0</v>
      </c>
      <c r="Y18" s="4">
        <f>ROUND((W18-X18),5)</f>
        <v>0</v>
      </c>
      <c r="Z18" s="5">
        <f>ROUND(IF(X18=0, IF(W18=0, 0, 1), W18/X18),5)</f>
        <v>0</v>
      </c>
      <c r="AA18" s="4">
        <f>ROUND(SUM(AA13:AA14)+AA17,5)</f>
        <v>0</v>
      </c>
      <c r="AB18" s="4">
        <f>ROUND(SUM(AB13:AB14)+AB17,5)</f>
        <v>0</v>
      </c>
      <c r="AC18" s="4">
        <f>ROUND((AA18-AB18),5)</f>
        <v>0</v>
      </c>
      <c r="AD18" s="5">
        <f>ROUND(IF(AB18=0, IF(AA18=0, 0, 1), AA18/AB18),5)</f>
        <v>0</v>
      </c>
      <c r="AE18" s="4">
        <f>ROUND(SUM(AE13:AE14)+AE17,5)</f>
        <v>0</v>
      </c>
      <c r="AF18" s="6"/>
      <c r="AG18" s="6"/>
      <c r="AH18" s="6"/>
      <c r="AI18" s="4">
        <f>ROUND(SUM(AI13:AI14)+AI17,5)</f>
        <v>0</v>
      </c>
      <c r="AJ18" s="6"/>
      <c r="AK18" s="6"/>
      <c r="AL18" s="6"/>
      <c r="AM18" s="4">
        <f>ROUND(SUM(AM13:AM14)+AM17,5)</f>
        <v>0</v>
      </c>
      <c r="AN18" s="6"/>
      <c r="AO18" s="6"/>
      <c r="AP18" s="6"/>
      <c r="AQ18" s="4">
        <f>ROUND(SUM(AQ13:AQ14)+AQ17,5)</f>
        <v>0</v>
      </c>
      <c r="AR18" s="6"/>
      <c r="AS18" s="6"/>
      <c r="AT18" s="6"/>
      <c r="AU18" s="4">
        <f>ROUND(SUM(AU13:AU14)+AU17,5)</f>
        <v>0</v>
      </c>
      <c r="AV18" s="6"/>
      <c r="AW18" s="6"/>
      <c r="AX18" s="6"/>
      <c r="AY18" s="4">
        <f>ROUND(SUM(AY13:AY14)+AY17,5)</f>
        <v>0</v>
      </c>
      <c r="AZ18" s="6"/>
      <c r="BA18" s="6"/>
      <c r="BB18" s="6"/>
      <c r="BC18" s="4">
        <f>ROUND(G18+K18+O18+S18+W18+AA18+AE18+AI18+AM18+AQ18+AU18+AY18,5)</f>
        <v>7350.75</v>
      </c>
      <c r="BD18" s="4">
        <f>ROUND(H18+L18+P18+T18+X18+AB18+AF18+AJ18+AN18+AR18+AV18+AZ18,5)</f>
        <v>393802</v>
      </c>
      <c r="BE18" s="4">
        <f t="shared" si="0"/>
        <v>386451.25</v>
      </c>
      <c r="BF18" s="5">
        <f>ROUND(IF(BD18=0, IF(BC18=0, 0, 1), BC18/BD18),5)</f>
        <v>1.8669999999999999E-2</v>
      </c>
    </row>
    <row r="19" spans="1:58" ht="18.600000000000001" customHeight="1" x14ac:dyDescent="0.3">
      <c r="A19" s="1"/>
      <c r="B19" s="1"/>
      <c r="C19" s="1"/>
      <c r="D19" s="1" t="s">
        <v>31</v>
      </c>
      <c r="E19" s="1"/>
      <c r="F19" s="1"/>
      <c r="G19" s="4">
        <v>0</v>
      </c>
      <c r="H19" s="4">
        <v>2000</v>
      </c>
      <c r="I19" s="4">
        <f>ROUND((G19-H19),5)</f>
        <v>-2000</v>
      </c>
      <c r="J19" s="5">
        <f>ROUND(IF(H19=0, IF(G19=0, 0, 1), G19/H19),5)</f>
        <v>0</v>
      </c>
      <c r="K19" s="4">
        <v>0</v>
      </c>
      <c r="L19" s="4">
        <v>0</v>
      </c>
      <c r="M19" s="4">
        <f>ROUND((K19-L19),5)</f>
        <v>0</v>
      </c>
      <c r="N19" s="5">
        <f>ROUND(IF(L19=0, IF(K19=0, 0, 1), K19/L19),5)</f>
        <v>0</v>
      </c>
      <c r="O19" s="4">
        <v>0</v>
      </c>
      <c r="P19" s="4">
        <v>0</v>
      </c>
      <c r="Q19" s="4">
        <f>ROUND((O19-P19),5)</f>
        <v>0</v>
      </c>
      <c r="R19" s="5">
        <f>ROUND(IF(P19=0, IF(O19=0, 0, 1), O19/P19),5)</f>
        <v>0</v>
      </c>
      <c r="S19" s="4">
        <v>0</v>
      </c>
      <c r="T19" s="4">
        <v>0</v>
      </c>
      <c r="U19" s="4">
        <f>ROUND((S19-T19),5)</f>
        <v>0</v>
      </c>
      <c r="V19" s="5">
        <f>ROUND(IF(T19=0, IF(S19=0, 0, 1), S19/T19),5)</f>
        <v>0</v>
      </c>
      <c r="W19" s="4">
        <v>0</v>
      </c>
      <c r="X19" s="4">
        <v>0</v>
      </c>
      <c r="Y19" s="4">
        <f>ROUND((W19-X19),5)</f>
        <v>0</v>
      </c>
      <c r="Z19" s="5">
        <f>ROUND(IF(X19=0, IF(W19=0, 0, 1), W19/X19),5)</f>
        <v>0</v>
      </c>
      <c r="AA19" s="4">
        <v>0</v>
      </c>
      <c r="AB19" s="4">
        <v>0</v>
      </c>
      <c r="AC19" s="4">
        <f>ROUND((AA19-AB19),5)</f>
        <v>0</v>
      </c>
      <c r="AD19" s="5">
        <f>ROUND(IF(AB19=0, IF(AA19=0, 0, 1), AA19/AB19),5)</f>
        <v>0</v>
      </c>
      <c r="AE19" s="4">
        <v>0</v>
      </c>
      <c r="AF19" s="6"/>
      <c r="AG19" s="6"/>
      <c r="AH19" s="6"/>
      <c r="AI19" s="4">
        <v>0</v>
      </c>
      <c r="AJ19" s="6"/>
      <c r="AK19" s="6"/>
      <c r="AL19" s="6"/>
      <c r="AM19" s="4">
        <v>0</v>
      </c>
      <c r="AN19" s="6"/>
      <c r="AO19" s="6"/>
      <c r="AP19" s="6"/>
      <c r="AQ19" s="4">
        <v>0</v>
      </c>
      <c r="AR19" s="6"/>
      <c r="AS19" s="6"/>
      <c r="AT19" s="6"/>
      <c r="AU19" s="4">
        <v>0</v>
      </c>
      <c r="AV19" s="6"/>
      <c r="AW19" s="6"/>
      <c r="AX19" s="6"/>
      <c r="AY19" s="4">
        <v>0</v>
      </c>
      <c r="AZ19" s="6"/>
      <c r="BA19" s="6"/>
      <c r="BB19" s="6"/>
      <c r="BC19" s="4">
        <f>ROUND(G19+K19+O19+S19+W19+AA19+AE19+AI19+AM19+AQ19+AU19+AY19,5)</f>
        <v>0</v>
      </c>
      <c r="BD19" s="4">
        <f>ROUND(H19+L19+P19+T19+X19+AB19+AF19+AJ19+AN19+AR19+AV19+AZ19,5)</f>
        <v>2000</v>
      </c>
      <c r="BE19" s="4">
        <f t="shared" si="0"/>
        <v>2000</v>
      </c>
      <c r="BF19" s="5">
        <f>ROUND(IF(BD19=0, IF(BC19=0, 0, 1), BC19/BD19),5)</f>
        <v>0</v>
      </c>
    </row>
    <row r="20" spans="1:58" ht="15" thickBot="1" x14ac:dyDescent="0.35">
      <c r="A20" s="1"/>
      <c r="B20" s="1"/>
      <c r="C20" s="1"/>
      <c r="D20" s="1" t="s">
        <v>32</v>
      </c>
      <c r="E20" s="1"/>
      <c r="F20" s="1"/>
      <c r="G20" s="7">
        <v>62.13</v>
      </c>
      <c r="H20" s="7">
        <v>88000</v>
      </c>
      <c r="I20" s="7">
        <f>ROUND((G20-H20),5)</f>
        <v>-87937.87</v>
      </c>
      <c r="J20" s="8">
        <f>ROUND(IF(H20=0, IF(G20=0, 0, 1), G20/H20),5)</f>
        <v>7.1000000000000002E-4</v>
      </c>
      <c r="K20" s="7">
        <v>0</v>
      </c>
      <c r="L20" s="7">
        <v>0</v>
      </c>
      <c r="M20" s="7">
        <f>ROUND((K20-L20),5)</f>
        <v>0</v>
      </c>
      <c r="N20" s="8">
        <f>ROUND(IF(L20=0, IF(K20=0, 0, 1), K20/L20),5)</f>
        <v>0</v>
      </c>
      <c r="O20" s="7">
        <v>0</v>
      </c>
      <c r="P20" s="7">
        <v>0</v>
      </c>
      <c r="Q20" s="7">
        <f>ROUND((O20-P20),5)</f>
        <v>0</v>
      </c>
      <c r="R20" s="8">
        <f>ROUND(IF(P20=0, IF(O20=0, 0, 1), O20/P20),5)</f>
        <v>0</v>
      </c>
      <c r="S20" s="7">
        <v>0</v>
      </c>
      <c r="T20" s="7">
        <v>0</v>
      </c>
      <c r="U20" s="7">
        <f>ROUND((S20-T20),5)</f>
        <v>0</v>
      </c>
      <c r="V20" s="8">
        <f>ROUND(IF(T20=0, IF(S20=0, 0, 1), S20/T20),5)</f>
        <v>0</v>
      </c>
      <c r="W20" s="7">
        <v>0</v>
      </c>
      <c r="X20" s="7">
        <v>0</v>
      </c>
      <c r="Y20" s="7">
        <f>ROUND((W20-X20),5)</f>
        <v>0</v>
      </c>
      <c r="Z20" s="8">
        <f>ROUND(IF(X20=0, IF(W20=0, 0, 1), W20/X20),5)</f>
        <v>0</v>
      </c>
      <c r="AA20" s="7">
        <v>0</v>
      </c>
      <c r="AB20" s="7">
        <v>0</v>
      </c>
      <c r="AC20" s="7">
        <f>ROUND((AA20-AB20),5)</f>
        <v>0</v>
      </c>
      <c r="AD20" s="8">
        <f>ROUND(IF(AB20=0, IF(AA20=0, 0, 1), AA20/AB20),5)</f>
        <v>0</v>
      </c>
      <c r="AE20" s="7">
        <v>0</v>
      </c>
      <c r="AF20" s="6"/>
      <c r="AG20" s="6"/>
      <c r="AH20" s="6"/>
      <c r="AI20" s="7">
        <v>0</v>
      </c>
      <c r="AJ20" s="6"/>
      <c r="AK20" s="6"/>
      <c r="AL20" s="6"/>
      <c r="AM20" s="7">
        <v>0</v>
      </c>
      <c r="AN20" s="6"/>
      <c r="AO20" s="6"/>
      <c r="AP20" s="6"/>
      <c r="AQ20" s="7">
        <v>0</v>
      </c>
      <c r="AR20" s="6"/>
      <c r="AS20" s="6"/>
      <c r="AT20" s="6"/>
      <c r="AU20" s="7">
        <v>0</v>
      </c>
      <c r="AV20" s="6"/>
      <c r="AW20" s="6"/>
      <c r="AX20" s="6"/>
      <c r="AY20" s="7">
        <v>0</v>
      </c>
      <c r="AZ20" s="6"/>
      <c r="BA20" s="6"/>
      <c r="BB20" s="6"/>
      <c r="BC20" s="7">
        <f>ROUND(G20+K20+O20+S20+W20+AA20+AE20+AI20+AM20+AQ20+AU20+AY20,5)</f>
        <v>62.13</v>
      </c>
      <c r="BD20" s="7">
        <f>ROUND(H20+L20+P20+T20+X20+AB20+AF20+AJ20+AN20+AR20+AV20+AZ20,5)</f>
        <v>88000</v>
      </c>
      <c r="BE20" s="7">
        <f t="shared" si="0"/>
        <v>87937.87</v>
      </c>
      <c r="BF20" s="8">
        <f>ROUND(IF(BD20=0, IF(BC20=0, 0, 1), BC20/BD20),5)</f>
        <v>7.1000000000000002E-4</v>
      </c>
    </row>
    <row r="21" spans="1:58" x14ac:dyDescent="0.3">
      <c r="A21" s="1"/>
      <c r="B21" s="1"/>
      <c r="C21" s="1" t="s">
        <v>33</v>
      </c>
      <c r="D21" s="1"/>
      <c r="E21" s="1"/>
      <c r="F21" s="1"/>
      <c r="G21" s="4">
        <f>ROUND(G4+G8+SUM(G11:G12)+SUM(G18:G20),5)</f>
        <v>55457.87</v>
      </c>
      <c r="H21" s="4">
        <f>ROUND(H4+H8+SUM(H11:H12)+SUM(H18:H20),5)</f>
        <v>763802</v>
      </c>
      <c r="I21" s="4">
        <f>ROUND((G21-H21),5)</f>
        <v>-708344.13</v>
      </c>
      <c r="J21" s="5">
        <f>ROUND(IF(H21=0, IF(G21=0, 0, 1), G21/H21),5)</f>
        <v>7.2609999999999994E-2</v>
      </c>
      <c r="K21" s="4">
        <f>ROUND(K4+K8+SUM(K11:K12)+SUM(K18:K20),5)</f>
        <v>7350.75</v>
      </c>
      <c r="L21" s="4">
        <f>ROUND(L4+L8+SUM(L11:L12)+SUM(L18:L20),5)</f>
        <v>0</v>
      </c>
      <c r="M21" s="4">
        <f>ROUND((K21-L21),5)</f>
        <v>7350.75</v>
      </c>
      <c r="N21" s="5">
        <f>ROUND(IF(L21=0, IF(K21=0, 0, 1), K21/L21),5)</f>
        <v>1</v>
      </c>
      <c r="O21" s="4">
        <f>ROUND(O4+O8+SUM(O11:O12)+SUM(O18:O20),5)</f>
        <v>0</v>
      </c>
      <c r="P21" s="4">
        <f>ROUND(P4+P8+SUM(P11:P12)+SUM(P18:P20),5)</f>
        <v>0</v>
      </c>
      <c r="Q21" s="4">
        <f>ROUND((O21-P21),5)</f>
        <v>0</v>
      </c>
      <c r="R21" s="5">
        <f>ROUND(IF(P21=0, IF(O21=0, 0, 1), O21/P21),5)</f>
        <v>0</v>
      </c>
      <c r="S21" s="4">
        <f>ROUND(S4+S8+SUM(S11:S12)+SUM(S18:S20),5)</f>
        <v>0</v>
      </c>
      <c r="T21" s="4">
        <f>ROUND(T4+T8+SUM(T11:T12)+SUM(T18:T20),5)</f>
        <v>0</v>
      </c>
      <c r="U21" s="4">
        <f>ROUND((S21-T21),5)</f>
        <v>0</v>
      </c>
      <c r="V21" s="5">
        <f>ROUND(IF(T21=0, IF(S21=0, 0, 1), S21/T21),5)</f>
        <v>0</v>
      </c>
      <c r="W21" s="4">
        <f>ROUND(W4+W8+SUM(W11:W12)+SUM(W18:W20),5)</f>
        <v>0</v>
      </c>
      <c r="X21" s="4">
        <f>ROUND(X4+X8+SUM(X11:X12)+SUM(X18:X20),5)</f>
        <v>0</v>
      </c>
      <c r="Y21" s="4">
        <f>ROUND((W21-X21),5)</f>
        <v>0</v>
      </c>
      <c r="Z21" s="5">
        <f>ROUND(IF(X21=0, IF(W21=0, 0, 1), W21/X21),5)</f>
        <v>0</v>
      </c>
      <c r="AA21" s="4">
        <f>ROUND(AA4+AA8+SUM(AA11:AA12)+SUM(AA18:AA20),5)</f>
        <v>0</v>
      </c>
      <c r="AB21" s="4">
        <f>ROUND(AB4+AB8+SUM(AB11:AB12)+SUM(AB18:AB20),5)</f>
        <v>0</v>
      </c>
      <c r="AC21" s="4">
        <f>ROUND((AA21-AB21),5)</f>
        <v>0</v>
      </c>
      <c r="AD21" s="5">
        <f>ROUND(IF(AB21=0, IF(AA21=0, 0, 1), AA21/AB21),5)</f>
        <v>0</v>
      </c>
      <c r="AE21" s="4">
        <f>ROUND(AE4+AE8+SUM(AE11:AE12)+SUM(AE18:AE20),5)</f>
        <v>0</v>
      </c>
      <c r="AF21" s="6"/>
      <c r="AG21" s="6"/>
      <c r="AH21" s="6"/>
      <c r="AI21" s="4">
        <f>ROUND(AI4+AI8+SUM(AI11:AI12)+SUM(AI18:AI20),5)</f>
        <v>0</v>
      </c>
      <c r="AJ21" s="6"/>
      <c r="AK21" s="6"/>
      <c r="AL21" s="6"/>
      <c r="AM21" s="4">
        <f>ROUND(AM4+AM8+SUM(AM11:AM12)+SUM(AM18:AM20),5)</f>
        <v>0</v>
      </c>
      <c r="AN21" s="6"/>
      <c r="AO21" s="6"/>
      <c r="AP21" s="6"/>
      <c r="AQ21" s="4">
        <f>ROUND(AQ4+AQ8+SUM(AQ11:AQ12)+SUM(AQ18:AQ20),5)</f>
        <v>0</v>
      </c>
      <c r="AR21" s="6"/>
      <c r="AS21" s="6"/>
      <c r="AT21" s="6"/>
      <c r="AU21" s="4">
        <f>ROUND(AU4+AU8+SUM(AU11:AU12)+SUM(AU18:AU20),5)</f>
        <v>0</v>
      </c>
      <c r="AV21" s="6"/>
      <c r="AW21" s="6"/>
      <c r="AX21" s="6"/>
      <c r="AY21" s="4">
        <f>ROUND(AY4+AY8+SUM(AY11:AY12)+SUM(AY18:AY20),5)</f>
        <v>0</v>
      </c>
      <c r="AZ21" s="6"/>
      <c r="BA21" s="6"/>
      <c r="BB21" s="6"/>
      <c r="BC21" s="4">
        <f>ROUND(G21+K21+O21+S21+W21+AA21+AE21+AI21+AM21+AQ21+AU21+AY21,5)</f>
        <v>62808.62</v>
      </c>
      <c r="BD21" s="4">
        <f>ROUND(H21+L21+P21+T21+X21+AB21+AF21+AJ21+AN21+AR21+AV21+AZ21,5)</f>
        <v>763802</v>
      </c>
      <c r="BE21" s="4">
        <f t="shared" si="0"/>
        <v>700993.38</v>
      </c>
      <c r="BF21" s="5">
        <f>ROUND(IF(BD21=0, IF(BC21=0, 0, 1), BC21/BD21),5)</f>
        <v>8.2229999999999998E-2</v>
      </c>
    </row>
    <row r="22" spans="1:58" x14ac:dyDescent="0.3">
      <c r="A22" s="1"/>
      <c r="B22" s="1"/>
      <c r="C22" s="1" t="s">
        <v>34</v>
      </c>
      <c r="D22" s="1"/>
      <c r="E22" s="1"/>
      <c r="F22" s="1"/>
      <c r="G22" s="4"/>
      <c r="H22" s="4"/>
      <c r="I22" s="4"/>
      <c r="J22" s="5"/>
      <c r="K22" s="4"/>
      <c r="L22" s="4"/>
      <c r="M22" s="4"/>
      <c r="N22" s="5"/>
      <c r="O22" s="4"/>
      <c r="P22" s="4"/>
      <c r="Q22" s="4"/>
      <c r="R22" s="5"/>
      <c r="S22" s="4"/>
      <c r="T22" s="4"/>
      <c r="U22" s="4"/>
      <c r="V22" s="5"/>
      <c r="W22" s="4"/>
      <c r="X22" s="4"/>
      <c r="Y22" s="4"/>
      <c r="Z22" s="5"/>
      <c r="AA22" s="4"/>
      <c r="AB22" s="4"/>
      <c r="AC22" s="4"/>
      <c r="AD22" s="5"/>
      <c r="AE22" s="4"/>
      <c r="AF22" s="6"/>
      <c r="AG22" s="6"/>
      <c r="AH22" s="6"/>
      <c r="AI22" s="4"/>
      <c r="AJ22" s="6"/>
      <c r="AK22" s="6"/>
      <c r="AL22" s="6"/>
      <c r="AM22" s="4"/>
      <c r="AN22" s="6"/>
      <c r="AO22" s="6"/>
      <c r="AP22" s="6"/>
      <c r="AQ22" s="4"/>
      <c r="AR22" s="6"/>
      <c r="AS22" s="6"/>
      <c r="AT22" s="6"/>
      <c r="AU22" s="4"/>
      <c r="AV22" s="6"/>
      <c r="AW22" s="6"/>
      <c r="AX22" s="6"/>
      <c r="AY22" s="4"/>
      <c r="AZ22" s="6"/>
      <c r="BA22" s="6"/>
      <c r="BB22" s="6"/>
      <c r="BC22" s="4"/>
      <c r="BD22" s="4"/>
      <c r="BE22" s="4"/>
      <c r="BF22" s="5"/>
    </row>
    <row r="23" spans="1:58" x14ac:dyDescent="0.3">
      <c r="A23" s="1"/>
      <c r="B23" s="1"/>
      <c r="C23" s="1"/>
      <c r="D23" s="1" t="s">
        <v>35</v>
      </c>
      <c r="E23" s="1"/>
      <c r="F23" s="1"/>
      <c r="G23" s="4">
        <v>0</v>
      </c>
      <c r="H23" s="4">
        <v>500</v>
      </c>
      <c r="I23" s="4">
        <f>ROUND((G23-H23),5)</f>
        <v>-500</v>
      </c>
      <c r="J23" s="5">
        <f>ROUND(IF(H23=0, IF(G23=0, 0, 1), G23/H23),5)</f>
        <v>0</v>
      </c>
      <c r="K23" s="4">
        <v>160</v>
      </c>
      <c r="L23" s="4">
        <v>0</v>
      </c>
      <c r="M23" s="4">
        <f>ROUND((K23-L23),5)</f>
        <v>160</v>
      </c>
      <c r="N23" s="5">
        <f>ROUND(IF(L23=0, IF(K23=0, 0, 1), K23/L23),5)</f>
        <v>1</v>
      </c>
      <c r="O23" s="4">
        <v>0</v>
      </c>
      <c r="P23" s="4">
        <v>0</v>
      </c>
      <c r="Q23" s="4">
        <f>ROUND((O23-P23),5)</f>
        <v>0</v>
      </c>
      <c r="R23" s="5">
        <f>ROUND(IF(P23=0, IF(O23=0, 0, 1), O23/P23),5)</f>
        <v>0</v>
      </c>
      <c r="S23" s="4">
        <v>0</v>
      </c>
      <c r="T23" s="4">
        <v>0</v>
      </c>
      <c r="U23" s="4">
        <f>ROUND((S23-T23),5)</f>
        <v>0</v>
      </c>
      <c r="V23" s="5">
        <f>ROUND(IF(T23=0, IF(S23=0, 0, 1), S23/T23),5)</f>
        <v>0</v>
      </c>
      <c r="W23" s="4">
        <v>0</v>
      </c>
      <c r="X23" s="4">
        <v>0</v>
      </c>
      <c r="Y23" s="4">
        <f>ROUND((W23-X23),5)</f>
        <v>0</v>
      </c>
      <c r="Z23" s="5">
        <f>ROUND(IF(X23=0, IF(W23=0, 0, 1), W23/X23),5)</f>
        <v>0</v>
      </c>
      <c r="AA23" s="4">
        <v>0</v>
      </c>
      <c r="AB23" s="4">
        <v>0</v>
      </c>
      <c r="AC23" s="4">
        <f>ROUND((AA23-AB23),5)</f>
        <v>0</v>
      </c>
      <c r="AD23" s="5">
        <f>ROUND(IF(AB23=0, IF(AA23=0, 0, 1), AA23/AB23),5)</f>
        <v>0</v>
      </c>
      <c r="AE23" s="4">
        <v>0</v>
      </c>
      <c r="AF23" s="6"/>
      <c r="AG23" s="6"/>
      <c r="AH23" s="6"/>
      <c r="AI23" s="4">
        <v>0</v>
      </c>
      <c r="AJ23" s="6"/>
      <c r="AK23" s="6"/>
      <c r="AL23" s="6"/>
      <c r="AM23" s="4">
        <v>0</v>
      </c>
      <c r="AN23" s="6"/>
      <c r="AO23" s="6"/>
      <c r="AP23" s="6"/>
      <c r="AQ23" s="4">
        <v>0</v>
      </c>
      <c r="AR23" s="6"/>
      <c r="AS23" s="6"/>
      <c r="AT23" s="6"/>
      <c r="AU23" s="4">
        <v>0</v>
      </c>
      <c r="AV23" s="6"/>
      <c r="AW23" s="6"/>
      <c r="AX23" s="6"/>
      <c r="AY23" s="4">
        <v>0</v>
      </c>
      <c r="AZ23" s="6"/>
      <c r="BA23" s="6"/>
      <c r="BB23" s="6"/>
      <c r="BC23" s="4">
        <f>ROUND(G23+K23+O23+S23+W23+AA23+AE23+AI23+AM23+AQ23+AU23+AY23,5)</f>
        <v>160</v>
      </c>
      <c r="BD23" s="4">
        <f>ROUND(H23+L23+P23+T23+X23+AB23+AF23+AJ23+AN23+AR23+AV23+AZ23,5)</f>
        <v>500</v>
      </c>
      <c r="BE23" s="4">
        <f t="shared" si="0"/>
        <v>340</v>
      </c>
      <c r="BF23" s="26">
        <f>ROUND(IF(BD23=0, IF(BC23=0, 0, 1), BC23/BD23),5)</f>
        <v>0.32</v>
      </c>
    </row>
    <row r="24" spans="1:58" x14ac:dyDescent="0.3">
      <c r="A24" s="1"/>
      <c r="B24" s="1"/>
      <c r="C24" s="1"/>
      <c r="D24" s="1" t="s">
        <v>36</v>
      </c>
      <c r="E24" s="1"/>
      <c r="F24" s="1"/>
      <c r="G24" s="4">
        <v>276.89</v>
      </c>
      <c r="H24" s="4">
        <v>100000</v>
      </c>
      <c r="I24" s="4">
        <f>ROUND((G24-H24),5)</f>
        <v>-99723.11</v>
      </c>
      <c r="J24" s="5">
        <f>ROUND(IF(H24=0, IF(G24=0, 0, 1), G24/H24),5)</f>
        <v>2.7699999999999999E-3</v>
      </c>
      <c r="K24" s="4">
        <v>0</v>
      </c>
      <c r="L24" s="4">
        <v>0</v>
      </c>
      <c r="M24" s="4">
        <f>ROUND((K24-L24),5)</f>
        <v>0</v>
      </c>
      <c r="N24" s="5">
        <f>ROUND(IF(L24=0, IF(K24=0, 0, 1), K24/L24),5)</f>
        <v>0</v>
      </c>
      <c r="O24" s="4">
        <v>0</v>
      </c>
      <c r="P24" s="4">
        <v>0</v>
      </c>
      <c r="Q24" s="4">
        <f>ROUND((O24-P24),5)</f>
        <v>0</v>
      </c>
      <c r="R24" s="5">
        <f>ROUND(IF(P24=0, IF(O24=0, 0, 1), O24/P24),5)</f>
        <v>0</v>
      </c>
      <c r="S24" s="4">
        <v>0</v>
      </c>
      <c r="T24" s="4">
        <v>0</v>
      </c>
      <c r="U24" s="4">
        <f>ROUND((S24-T24),5)</f>
        <v>0</v>
      </c>
      <c r="V24" s="5">
        <f>ROUND(IF(T24=0, IF(S24=0, 0, 1), S24/T24),5)</f>
        <v>0</v>
      </c>
      <c r="W24" s="4">
        <v>0</v>
      </c>
      <c r="X24" s="4">
        <v>0</v>
      </c>
      <c r="Y24" s="4">
        <f>ROUND((W24-X24),5)</f>
        <v>0</v>
      </c>
      <c r="Z24" s="5">
        <f>ROUND(IF(X24=0, IF(W24=0, 0, 1), W24/X24),5)</f>
        <v>0</v>
      </c>
      <c r="AA24" s="4">
        <v>0</v>
      </c>
      <c r="AB24" s="4">
        <v>0</v>
      </c>
      <c r="AC24" s="4">
        <f>ROUND((AA24-AB24),5)</f>
        <v>0</v>
      </c>
      <c r="AD24" s="5">
        <f>ROUND(IF(AB24=0, IF(AA24=0, 0, 1), AA24/AB24),5)</f>
        <v>0</v>
      </c>
      <c r="AE24" s="4">
        <v>0</v>
      </c>
      <c r="AF24" s="6"/>
      <c r="AG24" s="6"/>
      <c r="AH24" s="6"/>
      <c r="AI24" s="4">
        <v>0</v>
      </c>
      <c r="AJ24" s="6"/>
      <c r="AK24" s="6"/>
      <c r="AL24" s="6"/>
      <c r="AM24" s="4">
        <v>0</v>
      </c>
      <c r="AN24" s="6"/>
      <c r="AO24" s="6"/>
      <c r="AP24" s="6"/>
      <c r="AQ24" s="4">
        <v>0</v>
      </c>
      <c r="AR24" s="6"/>
      <c r="AS24" s="6"/>
      <c r="AT24" s="6"/>
      <c r="AU24" s="4">
        <v>0</v>
      </c>
      <c r="AV24" s="6"/>
      <c r="AW24" s="6"/>
      <c r="AX24" s="6"/>
      <c r="AY24" s="4">
        <v>0</v>
      </c>
      <c r="AZ24" s="6"/>
      <c r="BA24" s="6"/>
      <c r="BB24" s="6"/>
      <c r="BC24" s="4">
        <f>ROUND(G24+K24+O24+S24+W24+AA24+AE24+AI24+AM24+AQ24+AU24+AY24,5)</f>
        <v>276.89</v>
      </c>
      <c r="BD24" s="4">
        <f>ROUND(H24+L24+P24+T24+X24+AB24+AF24+AJ24+AN24+AR24+AV24+AZ24,5)</f>
        <v>100000</v>
      </c>
      <c r="BE24" s="4">
        <f t="shared" si="0"/>
        <v>99723.11</v>
      </c>
      <c r="BF24" s="5">
        <f>ROUND(IF(BD24=0, IF(BC24=0, 0, 1), BC24/BD24),5)</f>
        <v>2.7699999999999999E-3</v>
      </c>
    </row>
    <row r="25" spans="1:58" x14ac:dyDescent="0.3">
      <c r="A25" s="1"/>
      <c r="B25" s="1"/>
      <c r="C25" s="1"/>
      <c r="D25" s="1" t="s">
        <v>37</v>
      </c>
      <c r="E25" s="1"/>
      <c r="F25" s="1"/>
      <c r="G25" s="4">
        <v>0</v>
      </c>
      <c r="H25" s="4">
        <v>150</v>
      </c>
      <c r="I25" s="4">
        <f>ROUND((G25-H25),5)</f>
        <v>-150</v>
      </c>
      <c r="J25" s="5">
        <f>ROUND(IF(H25=0, IF(G25=0, 0, 1), G25/H25),5)</f>
        <v>0</v>
      </c>
      <c r="K25" s="4">
        <v>0</v>
      </c>
      <c r="L25" s="4">
        <v>0</v>
      </c>
      <c r="M25" s="4">
        <f>ROUND((K25-L25),5)</f>
        <v>0</v>
      </c>
      <c r="N25" s="5">
        <f>ROUND(IF(L25=0, IF(K25=0, 0, 1), K25/L25),5)</f>
        <v>0</v>
      </c>
      <c r="O25" s="4">
        <v>0</v>
      </c>
      <c r="P25" s="4">
        <v>0</v>
      </c>
      <c r="Q25" s="4">
        <f>ROUND((O25-P25),5)</f>
        <v>0</v>
      </c>
      <c r="R25" s="5">
        <f>ROUND(IF(P25=0, IF(O25=0, 0, 1), O25/P25),5)</f>
        <v>0</v>
      </c>
      <c r="S25" s="4">
        <v>0</v>
      </c>
      <c r="T25" s="4">
        <v>0</v>
      </c>
      <c r="U25" s="4">
        <f>ROUND((S25-T25),5)</f>
        <v>0</v>
      </c>
      <c r="V25" s="5">
        <f>ROUND(IF(T25=0, IF(S25=0, 0, 1), S25/T25),5)</f>
        <v>0</v>
      </c>
      <c r="W25" s="4">
        <v>0</v>
      </c>
      <c r="X25" s="4">
        <v>0</v>
      </c>
      <c r="Y25" s="4">
        <f>ROUND((W25-X25),5)</f>
        <v>0</v>
      </c>
      <c r="Z25" s="5">
        <f>ROUND(IF(X25=0, IF(W25=0, 0, 1), W25/X25),5)</f>
        <v>0</v>
      </c>
      <c r="AA25" s="4">
        <v>0</v>
      </c>
      <c r="AB25" s="4">
        <v>0</v>
      </c>
      <c r="AC25" s="4">
        <f>ROUND((AA25-AB25),5)</f>
        <v>0</v>
      </c>
      <c r="AD25" s="5">
        <f>ROUND(IF(AB25=0, IF(AA25=0, 0, 1), AA25/AB25),5)</f>
        <v>0</v>
      </c>
      <c r="AE25" s="4">
        <v>0</v>
      </c>
      <c r="AF25" s="6"/>
      <c r="AG25" s="6"/>
      <c r="AH25" s="6"/>
      <c r="AI25" s="4">
        <v>0</v>
      </c>
      <c r="AJ25" s="6"/>
      <c r="AK25" s="6"/>
      <c r="AL25" s="6"/>
      <c r="AM25" s="4">
        <v>0</v>
      </c>
      <c r="AN25" s="6"/>
      <c r="AO25" s="6"/>
      <c r="AP25" s="6"/>
      <c r="AQ25" s="4">
        <v>0</v>
      </c>
      <c r="AR25" s="6"/>
      <c r="AS25" s="6"/>
      <c r="AT25" s="6"/>
      <c r="AU25" s="4">
        <v>0</v>
      </c>
      <c r="AV25" s="6"/>
      <c r="AW25" s="6"/>
      <c r="AX25" s="6"/>
      <c r="AY25" s="4">
        <v>0</v>
      </c>
      <c r="AZ25" s="6"/>
      <c r="BA25" s="6"/>
      <c r="BB25" s="6"/>
      <c r="BC25" s="4">
        <f>ROUND(G25+K25+O25+S25+W25+AA25+AE25+AI25+AM25+AQ25+AU25+AY25,5)</f>
        <v>0</v>
      </c>
      <c r="BD25" s="4">
        <f>ROUND(H25+L25+P25+T25+X25+AB25+AF25+AJ25+AN25+AR25+AV25+AZ25,5)</f>
        <v>150</v>
      </c>
      <c r="BE25" s="4">
        <f t="shared" si="0"/>
        <v>150</v>
      </c>
      <c r="BF25" s="5">
        <f>ROUND(IF(BD25=0, IF(BC25=0, 0, 1), BC25/BD25),5)</f>
        <v>0</v>
      </c>
    </row>
    <row r="26" spans="1:58" x14ac:dyDescent="0.3">
      <c r="A26" s="1"/>
      <c r="B26" s="1"/>
      <c r="C26" s="1"/>
      <c r="D26" s="1" t="s">
        <v>38</v>
      </c>
      <c r="E26" s="1"/>
      <c r="F26" s="1"/>
      <c r="G26" s="4">
        <v>0</v>
      </c>
      <c r="H26" s="4">
        <v>500</v>
      </c>
      <c r="I26" s="4">
        <f>ROUND((G26-H26),5)</f>
        <v>-500</v>
      </c>
      <c r="J26" s="5">
        <f>ROUND(IF(H26=0, IF(G26=0, 0, 1), G26/H26),5)</f>
        <v>0</v>
      </c>
      <c r="K26" s="4">
        <v>0</v>
      </c>
      <c r="L26" s="4">
        <v>0</v>
      </c>
      <c r="M26" s="4">
        <f>ROUND((K26-L26),5)</f>
        <v>0</v>
      </c>
      <c r="N26" s="5">
        <f>ROUND(IF(L26=0, IF(K26=0, 0, 1), K26/L26),5)</f>
        <v>0</v>
      </c>
      <c r="O26" s="4">
        <v>0</v>
      </c>
      <c r="P26" s="4">
        <v>0</v>
      </c>
      <c r="Q26" s="4">
        <f>ROUND((O26-P26),5)</f>
        <v>0</v>
      </c>
      <c r="R26" s="5">
        <f>ROUND(IF(P26=0, IF(O26=0, 0, 1), O26/P26),5)</f>
        <v>0</v>
      </c>
      <c r="S26" s="4">
        <v>0</v>
      </c>
      <c r="T26" s="4">
        <v>0</v>
      </c>
      <c r="U26" s="4">
        <f>ROUND((S26-T26),5)</f>
        <v>0</v>
      </c>
      <c r="V26" s="5">
        <f>ROUND(IF(T26=0, IF(S26=0, 0, 1), S26/T26),5)</f>
        <v>0</v>
      </c>
      <c r="W26" s="4">
        <v>0</v>
      </c>
      <c r="X26" s="4">
        <v>0</v>
      </c>
      <c r="Y26" s="4">
        <f>ROUND((W26-X26),5)</f>
        <v>0</v>
      </c>
      <c r="Z26" s="5">
        <f>ROUND(IF(X26=0, IF(W26=0, 0, 1), W26/X26),5)</f>
        <v>0</v>
      </c>
      <c r="AA26" s="4">
        <v>0</v>
      </c>
      <c r="AB26" s="4">
        <v>0</v>
      </c>
      <c r="AC26" s="4">
        <f>ROUND((AA26-AB26),5)</f>
        <v>0</v>
      </c>
      <c r="AD26" s="5">
        <f>ROUND(IF(AB26=0, IF(AA26=0, 0, 1), AA26/AB26),5)</f>
        <v>0</v>
      </c>
      <c r="AE26" s="4">
        <v>0</v>
      </c>
      <c r="AF26" s="6"/>
      <c r="AG26" s="6"/>
      <c r="AH26" s="6"/>
      <c r="AI26" s="4">
        <v>0</v>
      </c>
      <c r="AJ26" s="6"/>
      <c r="AK26" s="6"/>
      <c r="AL26" s="6"/>
      <c r="AM26" s="4">
        <v>0</v>
      </c>
      <c r="AN26" s="6"/>
      <c r="AO26" s="6"/>
      <c r="AP26" s="6"/>
      <c r="AQ26" s="4">
        <v>0</v>
      </c>
      <c r="AR26" s="6"/>
      <c r="AS26" s="6"/>
      <c r="AT26" s="6"/>
      <c r="AU26" s="4">
        <v>0</v>
      </c>
      <c r="AV26" s="6"/>
      <c r="AW26" s="6"/>
      <c r="AX26" s="6"/>
      <c r="AY26" s="4">
        <v>0</v>
      </c>
      <c r="AZ26" s="6"/>
      <c r="BA26" s="6"/>
      <c r="BB26" s="6"/>
      <c r="BC26" s="4">
        <f>ROUND(G26+K26+O26+S26+W26+AA26+AE26+AI26+AM26+AQ26+AU26+AY26,5)</f>
        <v>0</v>
      </c>
      <c r="BD26" s="4">
        <f>ROUND(H26+L26+P26+T26+X26+AB26+AF26+AJ26+AN26+AR26+AV26+AZ26,5)</f>
        <v>500</v>
      </c>
      <c r="BE26" s="4">
        <f t="shared" si="0"/>
        <v>500</v>
      </c>
      <c r="BF26" s="5">
        <f>ROUND(IF(BD26=0, IF(BC26=0, 0, 1), BC26/BD26),5)</f>
        <v>0</v>
      </c>
    </row>
    <row r="27" spans="1:58" x14ac:dyDescent="0.3">
      <c r="A27" s="1"/>
      <c r="B27" s="1"/>
      <c r="C27" s="1"/>
      <c r="D27" s="1" t="s">
        <v>39</v>
      </c>
      <c r="E27" s="1"/>
      <c r="F27" s="1"/>
      <c r="G27" s="4">
        <v>1</v>
      </c>
      <c r="H27" s="4">
        <v>20000</v>
      </c>
      <c r="I27" s="4">
        <f>ROUND((G27-H27),5)</f>
        <v>-19999</v>
      </c>
      <c r="J27" s="5">
        <f>ROUND(IF(H27=0, IF(G27=0, 0, 1), G27/H27),5)</f>
        <v>5.0000000000000002E-5</v>
      </c>
      <c r="K27" s="4">
        <v>728.43</v>
      </c>
      <c r="L27" s="4">
        <v>0</v>
      </c>
      <c r="M27" s="4">
        <f>ROUND((K27-L27),5)</f>
        <v>728.43</v>
      </c>
      <c r="N27" s="5">
        <f>ROUND(IF(L27=0, IF(K27=0, 0, 1), K27/L27),5)</f>
        <v>1</v>
      </c>
      <c r="O27" s="4">
        <v>0</v>
      </c>
      <c r="P27" s="4">
        <v>0</v>
      </c>
      <c r="Q27" s="4">
        <f>ROUND((O27-P27),5)</f>
        <v>0</v>
      </c>
      <c r="R27" s="5">
        <f>ROUND(IF(P27=0, IF(O27=0, 0, 1), O27/P27),5)</f>
        <v>0</v>
      </c>
      <c r="S27" s="4">
        <v>0</v>
      </c>
      <c r="T27" s="4">
        <v>0</v>
      </c>
      <c r="U27" s="4">
        <f>ROUND((S27-T27),5)</f>
        <v>0</v>
      </c>
      <c r="V27" s="5">
        <f>ROUND(IF(T27=0, IF(S27=0, 0, 1), S27/T27),5)</f>
        <v>0</v>
      </c>
      <c r="W27" s="4">
        <v>0</v>
      </c>
      <c r="X27" s="4">
        <v>0</v>
      </c>
      <c r="Y27" s="4">
        <f>ROUND((W27-X27),5)</f>
        <v>0</v>
      </c>
      <c r="Z27" s="5">
        <f>ROUND(IF(X27=0, IF(W27=0, 0, 1), W27/X27),5)</f>
        <v>0</v>
      </c>
      <c r="AA27" s="4">
        <v>0</v>
      </c>
      <c r="AB27" s="4">
        <v>0</v>
      </c>
      <c r="AC27" s="4">
        <f>ROUND((AA27-AB27),5)</f>
        <v>0</v>
      </c>
      <c r="AD27" s="5">
        <f>ROUND(IF(AB27=0, IF(AA27=0, 0, 1), AA27/AB27),5)</f>
        <v>0</v>
      </c>
      <c r="AE27" s="4">
        <v>0</v>
      </c>
      <c r="AF27" s="6"/>
      <c r="AG27" s="6"/>
      <c r="AH27" s="6"/>
      <c r="AI27" s="4">
        <v>0</v>
      </c>
      <c r="AJ27" s="6"/>
      <c r="AK27" s="6"/>
      <c r="AL27" s="6"/>
      <c r="AM27" s="4">
        <v>0</v>
      </c>
      <c r="AN27" s="6"/>
      <c r="AO27" s="6"/>
      <c r="AP27" s="6"/>
      <c r="AQ27" s="4">
        <v>0</v>
      </c>
      <c r="AR27" s="6"/>
      <c r="AS27" s="6"/>
      <c r="AT27" s="6"/>
      <c r="AU27" s="4">
        <v>0</v>
      </c>
      <c r="AV27" s="6"/>
      <c r="AW27" s="6"/>
      <c r="AX27" s="6"/>
      <c r="AY27" s="4">
        <v>0</v>
      </c>
      <c r="AZ27" s="6"/>
      <c r="BA27" s="6"/>
      <c r="BB27" s="6"/>
      <c r="BC27" s="4">
        <f>ROUND(G27+K27+O27+S27+W27+AA27+AE27+AI27+AM27+AQ27+AU27+AY27,5)</f>
        <v>729.43</v>
      </c>
      <c r="BD27" s="4">
        <f>ROUND(H27+L27+P27+T27+X27+AB27+AF27+AJ27+AN27+AR27+AV27+AZ27,5)</f>
        <v>20000</v>
      </c>
      <c r="BE27" s="4">
        <f t="shared" si="0"/>
        <v>19270.57</v>
      </c>
      <c r="BF27" s="5">
        <f>ROUND(IF(BD27=0, IF(BC27=0, 0, 1), BC27/BD27),5)</f>
        <v>3.6470000000000002E-2</v>
      </c>
    </row>
    <row r="28" spans="1:58" x14ac:dyDescent="0.3">
      <c r="A28" s="1"/>
      <c r="B28" s="1"/>
      <c r="C28" s="1"/>
      <c r="D28" s="1" t="s">
        <v>40</v>
      </c>
      <c r="E28" s="1"/>
      <c r="F28" s="1"/>
      <c r="G28" s="4"/>
      <c r="H28" s="4"/>
      <c r="I28" s="4"/>
      <c r="J28" s="5"/>
      <c r="K28" s="4"/>
      <c r="L28" s="4"/>
      <c r="M28" s="4"/>
      <c r="N28" s="5"/>
      <c r="O28" s="4"/>
      <c r="P28" s="4"/>
      <c r="Q28" s="4"/>
      <c r="R28" s="5"/>
      <c r="S28" s="4"/>
      <c r="T28" s="4"/>
      <c r="U28" s="4"/>
      <c r="V28" s="5"/>
      <c r="W28" s="4"/>
      <c r="X28" s="4"/>
      <c r="Y28" s="4"/>
      <c r="Z28" s="5"/>
      <c r="AA28" s="4"/>
      <c r="AB28" s="4"/>
      <c r="AC28" s="4"/>
      <c r="AD28" s="5"/>
      <c r="AE28" s="4"/>
      <c r="AF28" s="6"/>
      <c r="AG28" s="6"/>
      <c r="AH28" s="6"/>
      <c r="AI28" s="4"/>
      <c r="AJ28" s="6"/>
      <c r="AK28" s="6"/>
      <c r="AL28" s="6"/>
      <c r="AM28" s="4"/>
      <c r="AN28" s="6"/>
      <c r="AO28" s="6"/>
      <c r="AP28" s="6"/>
      <c r="AQ28" s="4"/>
      <c r="AR28" s="6"/>
      <c r="AS28" s="6"/>
      <c r="AT28" s="6"/>
      <c r="AU28" s="4"/>
      <c r="AV28" s="6"/>
      <c r="AW28" s="6"/>
      <c r="AX28" s="6"/>
      <c r="AY28" s="4"/>
      <c r="AZ28" s="6"/>
      <c r="BA28" s="6"/>
      <c r="BB28" s="6"/>
      <c r="BC28" s="4"/>
      <c r="BD28" s="4"/>
      <c r="BE28" s="4"/>
      <c r="BF28" s="5"/>
    </row>
    <row r="29" spans="1:58" x14ac:dyDescent="0.3">
      <c r="A29" s="1"/>
      <c r="B29" s="1"/>
      <c r="C29" s="1"/>
      <c r="D29" s="1"/>
      <c r="E29" s="1" t="s">
        <v>41</v>
      </c>
      <c r="F29" s="1"/>
      <c r="G29" s="4">
        <v>0</v>
      </c>
      <c r="H29" s="4">
        <v>150000</v>
      </c>
      <c r="I29" s="4">
        <f>ROUND((G29-H29),5)</f>
        <v>-150000</v>
      </c>
      <c r="J29" s="5">
        <f>ROUND(IF(H29=0, IF(G29=0, 0, 1), G29/H29),5)</f>
        <v>0</v>
      </c>
      <c r="K29" s="4">
        <v>0</v>
      </c>
      <c r="L29" s="4">
        <v>0</v>
      </c>
      <c r="M29" s="4">
        <f>ROUND((K29-L29),5)</f>
        <v>0</v>
      </c>
      <c r="N29" s="5">
        <f>ROUND(IF(L29=0, IF(K29=0, 0, 1), K29/L29),5)</f>
        <v>0</v>
      </c>
      <c r="O29" s="4">
        <v>0</v>
      </c>
      <c r="P29" s="4">
        <v>0</v>
      </c>
      <c r="Q29" s="4">
        <f>ROUND((O29-P29),5)</f>
        <v>0</v>
      </c>
      <c r="R29" s="5">
        <f>ROUND(IF(P29=0, IF(O29=0, 0, 1), O29/P29),5)</f>
        <v>0</v>
      </c>
      <c r="S29" s="4">
        <v>0</v>
      </c>
      <c r="T29" s="4">
        <v>0</v>
      </c>
      <c r="U29" s="4">
        <f>ROUND((S29-T29),5)</f>
        <v>0</v>
      </c>
      <c r="V29" s="5">
        <f>ROUND(IF(T29=0, IF(S29=0, 0, 1), S29/T29),5)</f>
        <v>0</v>
      </c>
      <c r="W29" s="4">
        <v>0</v>
      </c>
      <c r="X29" s="4">
        <v>0</v>
      </c>
      <c r="Y29" s="4">
        <f>ROUND((W29-X29),5)</f>
        <v>0</v>
      </c>
      <c r="Z29" s="5">
        <f>ROUND(IF(X29=0, IF(W29=0, 0, 1), W29/X29),5)</f>
        <v>0</v>
      </c>
      <c r="AA29" s="4">
        <v>0</v>
      </c>
      <c r="AB29" s="4">
        <v>0</v>
      </c>
      <c r="AC29" s="4">
        <f>ROUND((AA29-AB29),5)</f>
        <v>0</v>
      </c>
      <c r="AD29" s="5">
        <f>ROUND(IF(AB29=0, IF(AA29=0, 0, 1), AA29/AB29),5)</f>
        <v>0</v>
      </c>
      <c r="AE29" s="4">
        <v>0</v>
      </c>
      <c r="AF29" s="6"/>
      <c r="AG29" s="6"/>
      <c r="AH29" s="6"/>
      <c r="AI29" s="4">
        <v>0</v>
      </c>
      <c r="AJ29" s="6"/>
      <c r="AK29" s="6"/>
      <c r="AL29" s="6"/>
      <c r="AM29" s="4">
        <v>0</v>
      </c>
      <c r="AN29" s="6"/>
      <c r="AO29" s="6"/>
      <c r="AP29" s="6"/>
      <c r="AQ29" s="4">
        <v>0</v>
      </c>
      <c r="AR29" s="6"/>
      <c r="AS29" s="6"/>
      <c r="AT29" s="6"/>
      <c r="AU29" s="4">
        <v>0</v>
      </c>
      <c r="AV29" s="6"/>
      <c r="AW29" s="6"/>
      <c r="AX29" s="6"/>
      <c r="AY29" s="4">
        <v>0</v>
      </c>
      <c r="AZ29" s="6"/>
      <c r="BA29" s="6"/>
      <c r="BB29" s="6"/>
      <c r="BC29" s="4">
        <f>ROUND(G29+K29+O29+S29+W29+AA29+AE29+AI29+AM29+AQ29+AU29+AY29,5)</f>
        <v>0</v>
      </c>
      <c r="BD29" s="4">
        <f>ROUND(H29+L29+P29+T29+X29+AB29+AF29+AJ29+AN29+AR29+AV29+AZ29,5)</f>
        <v>150000</v>
      </c>
      <c r="BE29" s="4">
        <f t="shared" si="0"/>
        <v>150000</v>
      </c>
      <c r="BF29" s="5">
        <f>ROUND(IF(BD29=0, IF(BC29=0, 0, 1), BC29/BD29),5)</f>
        <v>0</v>
      </c>
    </row>
    <row r="30" spans="1:58" ht="15" thickBot="1" x14ac:dyDescent="0.35">
      <c r="A30" s="1"/>
      <c r="B30" s="1"/>
      <c r="C30" s="1"/>
      <c r="D30" s="1"/>
      <c r="E30" s="1" t="s">
        <v>42</v>
      </c>
      <c r="F30" s="1"/>
      <c r="G30" s="7">
        <v>0</v>
      </c>
      <c r="H30" s="7">
        <v>20000</v>
      </c>
      <c r="I30" s="7">
        <f>ROUND((G30-H30),5)</f>
        <v>-20000</v>
      </c>
      <c r="J30" s="8">
        <f>ROUND(IF(H30=0, IF(G30=0, 0, 1), G30/H30),5)</f>
        <v>0</v>
      </c>
      <c r="K30" s="7">
        <v>0</v>
      </c>
      <c r="L30" s="7">
        <v>0</v>
      </c>
      <c r="M30" s="7">
        <f>ROUND((K30-L30),5)</f>
        <v>0</v>
      </c>
      <c r="N30" s="8">
        <f>ROUND(IF(L30=0, IF(K30=0, 0, 1), K30/L30),5)</f>
        <v>0</v>
      </c>
      <c r="O30" s="7">
        <v>0</v>
      </c>
      <c r="P30" s="7">
        <v>0</v>
      </c>
      <c r="Q30" s="7">
        <f>ROUND((O30-P30),5)</f>
        <v>0</v>
      </c>
      <c r="R30" s="8">
        <f>ROUND(IF(P30=0, IF(O30=0, 0, 1), O30/P30),5)</f>
        <v>0</v>
      </c>
      <c r="S30" s="7">
        <v>0</v>
      </c>
      <c r="T30" s="7">
        <v>0</v>
      </c>
      <c r="U30" s="7">
        <f>ROUND((S30-T30),5)</f>
        <v>0</v>
      </c>
      <c r="V30" s="8">
        <f>ROUND(IF(T30=0, IF(S30=0, 0, 1), S30/T30),5)</f>
        <v>0</v>
      </c>
      <c r="W30" s="7">
        <v>0</v>
      </c>
      <c r="X30" s="7">
        <v>0</v>
      </c>
      <c r="Y30" s="7">
        <f>ROUND((W30-X30),5)</f>
        <v>0</v>
      </c>
      <c r="Z30" s="8">
        <f>ROUND(IF(X30=0, IF(W30=0, 0, 1), W30/X30),5)</f>
        <v>0</v>
      </c>
      <c r="AA30" s="7">
        <v>0</v>
      </c>
      <c r="AB30" s="7">
        <v>0</v>
      </c>
      <c r="AC30" s="7">
        <f>ROUND((AA30-AB30),5)</f>
        <v>0</v>
      </c>
      <c r="AD30" s="8">
        <f>ROUND(IF(AB30=0, IF(AA30=0, 0, 1), AA30/AB30),5)</f>
        <v>0</v>
      </c>
      <c r="AE30" s="7">
        <v>0</v>
      </c>
      <c r="AF30" s="6"/>
      <c r="AG30" s="6"/>
      <c r="AH30" s="6"/>
      <c r="AI30" s="7">
        <v>0</v>
      </c>
      <c r="AJ30" s="6"/>
      <c r="AK30" s="6"/>
      <c r="AL30" s="6"/>
      <c r="AM30" s="7">
        <v>0</v>
      </c>
      <c r="AN30" s="6"/>
      <c r="AO30" s="6"/>
      <c r="AP30" s="6"/>
      <c r="AQ30" s="7">
        <v>0</v>
      </c>
      <c r="AR30" s="6"/>
      <c r="AS30" s="6"/>
      <c r="AT30" s="6"/>
      <c r="AU30" s="7">
        <v>0</v>
      </c>
      <c r="AV30" s="6"/>
      <c r="AW30" s="6"/>
      <c r="AX30" s="6"/>
      <c r="AY30" s="7">
        <v>0</v>
      </c>
      <c r="AZ30" s="6"/>
      <c r="BA30" s="6"/>
      <c r="BB30" s="6"/>
      <c r="BC30" s="7">
        <f>ROUND(G30+K30+O30+S30+W30+AA30+AE30+AI30+AM30+AQ30+AU30+AY30,5)</f>
        <v>0</v>
      </c>
      <c r="BD30" s="7">
        <f>ROUND(H30+L30+P30+T30+X30+AB30+AF30+AJ30+AN30+AR30+AV30+AZ30,5)</f>
        <v>20000</v>
      </c>
      <c r="BE30" s="7">
        <f t="shared" si="0"/>
        <v>20000</v>
      </c>
      <c r="BF30" s="8">
        <f>ROUND(IF(BD30=0, IF(BC30=0, 0, 1), BC30/BD30),5)</f>
        <v>0</v>
      </c>
    </row>
    <row r="31" spans="1:58" x14ac:dyDescent="0.3">
      <c r="A31" s="1"/>
      <c r="B31" s="1"/>
      <c r="C31" s="1"/>
      <c r="D31" s="1" t="s">
        <v>43</v>
      </c>
      <c r="E31" s="1"/>
      <c r="F31" s="1"/>
      <c r="G31" s="4">
        <f>ROUND(SUM(G28:G30),5)</f>
        <v>0</v>
      </c>
      <c r="H31" s="4">
        <f>ROUND(SUM(H28:H30),5)</f>
        <v>170000</v>
      </c>
      <c r="I31" s="4">
        <f>ROUND((G31-H31),5)</f>
        <v>-170000</v>
      </c>
      <c r="J31" s="5">
        <f>ROUND(IF(H31=0, IF(G31=0, 0, 1), G31/H31),5)</f>
        <v>0</v>
      </c>
      <c r="K31" s="4">
        <f>ROUND(SUM(K28:K30),5)</f>
        <v>0</v>
      </c>
      <c r="L31" s="4">
        <f>ROUND(SUM(L28:L30),5)</f>
        <v>0</v>
      </c>
      <c r="M31" s="4">
        <f>ROUND((K31-L31),5)</f>
        <v>0</v>
      </c>
      <c r="N31" s="5">
        <f>ROUND(IF(L31=0, IF(K31=0, 0, 1), K31/L31),5)</f>
        <v>0</v>
      </c>
      <c r="O31" s="4">
        <f>ROUND(SUM(O28:O30),5)</f>
        <v>0</v>
      </c>
      <c r="P31" s="4">
        <f>ROUND(SUM(P28:P30),5)</f>
        <v>0</v>
      </c>
      <c r="Q31" s="4">
        <f>ROUND((O31-P31),5)</f>
        <v>0</v>
      </c>
      <c r="R31" s="5">
        <f>ROUND(IF(P31=0, IF(O31=0, 0, 1), O31/P31),5)</f>
        <v>0</v>
      </c>
      <c r="S31" s="4">
        <f>ROUND(SUM(S28:S30),5)</f>
        <v>0</v>
      </c>
      <c r="T31" s="4">
        <f>ROUND(SUM(T28:T30),5)</f>
        <v>0</v>
      </c>
      <c r="U31" s="4">
        <f>ROUND((S31-T31),5)</f>
        <v>0</v>
      </c>
      <c r="V31" s="5">
        <f>ROUND(IF(T31=0, IF(S31=0, 0, 1), S31/T31),5)</f>
        <v>0</v>
      </c>
      <c r="W31" s="4">
        <f>ROUND(SUM(W28:W30),5)</f>
        <v>0</v>
      </c>
      <c r="X31" s="4">
        <f>ROUND(SUM(X28:X30),5)</f>
        <v>0</v>
      </c>
      <c r="Y31" s="4">
        <f>ROUND((W31-X31),5)</f>
        <v>0</v>
      </c>
      <c r="Z31" s="5">
        <f>ROUND(IF(X31=0, IF(W31=0, 0, 1), W31/X31),5)</f>
        <v>0</v>
      </c>
      <c r="AA31" s="4">
        <f>ROUND(SUM(AA28:AA30),5)</f>
        <v>0</v>
      </c>
      <c r="AB31" s="4">
        <f>ROUND(SUM(AB28:AB30),5)</f>
        <v>0</v>
      </c>
      <c r="AC31" s="4">
        <f>ROUND((AA31-AB31),5)</f>
        <v>0</v>
      </c>
      <c r="AD31" s="5">
        <f>ROUND(IF(AB31=0, IF(AA31=0, 0, 1), AA31/AB31),5)</f>
        <v>0</v>
      </c>
      <c r="AE31" s="4">
        <f>ROUND(SUM(AE28:AE30),5)</f>
        <v>0</v>
      </c>
      <c r="AF31" s="6"/>
      <c r="AG31" s="6"/>
      <c r="AH31" s="6"/>
      <c r="AI31" s="4">
        <f>ROUND(SUM(AI28:AI30),5)</f>
        <v>0</v>
      </c>
      <c r="AJ31" s="6"/>
      <c r="AK31" s="6"/>
      <c r="AL31" s="6"/>
      <c r="AM31" s="4">
        <f>ROUND(SUM(AM28:AM30),5)</f>
        <v>0</v>
      </c>
      <c r="AN31" s="6"/>
      <c r="AO31" s="6"/>
      <c r="AP31" s="6"/>
      <c r="AQ31" s="4">
        <f>ROUND(SUM(AQ28:AQ30),5)</f>
        <v>0</v>
      </c>
      <c r="AR31" s="6"/>
      <c r="AS31" s="6"/>
      <c r="AT31" s="6"/>
      <c r="AU31" s="4">
        <f>ROUND(SUM(AU28:AU30),5)</f>
        <v>0</v>
      </c>
      <c r="AV31" s="6"/>
      <c r="AW31" s="6"/>
      <c r="AX31" s="6"/>
      <c r="AY31" s="4">
        <f>ROUND(SUM(AY28:AY30),5)</f>
        <v>0</v>
      </c>
      <c r="AZ31" s="6"/>
      <c r="BA31" s="6"/>
      <c r="BB31" s="6"/>
      <c r="BC31" s="4">
        <f>ROUND(G31+K31+O31+S31+W31+AA31+AE31+AI31+AM31+AQ31+AU31+AY31,5)</f>
        <v>0</v>
      </c>
      <c r="BD31" s="4">
        <f>ROUND(H31+L31+P31+T31+X31+AB31+AF31+AJ31+AN31+AR31+AV31+AZ31,5)</f>
        <v>170000</v>
      </c>
      <c r="BE31" s="4">
        <f t="shared" si="0"/>
        <v>170000</v>
      </c>
      <c r="BF31" s="5">
        <f>ROUND(IF(BD31=0, IF(BC31=0, 0, 1), BC31/BD31),5)</f>
        <v>0</v>
      </c>
    </row>
    <row r="32" spans="1:58" ht="20.399999999999999" customHeight="1" x14ac:dyDescent="0.3">
      <c r="A32" s="1"/>
      <c r="B32" s="1"/>
      <c r="C32" s="1"/>
      <c r="D32" s="1" t="s">
        <v>44</v>
      </c>
      <c r="E32" s="1"/>
      <c r="F32" s="1"/>
      <c r="G32" s="4">
        <v>0</v>
      </c>
      <c r="H32" s="4">
        <v>2000</v>
      </c>
      <c r="I32" s="4">
        <f>ROUND((G32-H32),5)</f>
        <v>-2000</v>
      </c>
      <c r="J32" s="5">
        <f>ROUND(IF(H32=0, IF(G32=0, 0, 1), G32/H32),5)</f>
        <v>0</v>
      </c>
      <c r="K32" s="4">
        <v>0</v>
      </c>
      <c r="L32" s="4">
        <v>0</v>
      </c>
      <c r="M32" s="4">
        <f>ROUND((K32-L32),5)</f>
        <v>0</v>
      </c>
      <c r="N32" s="5">
        <f>ROUND(IF(L32=0, IF(K32=0, 0, 1), K32/L32),5)</f>
        <v>0</v>
      </c>
      <c r="O32" s="4">
        <v>0</v>
      </c>
      <c r="P32" s="4">
        <v>0</v>
      </c>
      <c r="Q32" s="4">
        <f>ROUND((O32-P32),5)</f>
        <v>0</v>
      </c>
      <c r="R32" s="5">
        <f>ROUND(IF(P32=0, IF(O32=0, 0, 1), O32/P32),5)</f>
        <v>0</v>
      </c>
      <c r="S32" s="4">
        <v>0</v>
      </c>
      <c r="T32" s="4">
        <v>0</v>
      </c>
      <c r="U32" s="4">
        <f>ROUND((S32-T32),5)</f>
        <v>0</v>
      </c>
      <c r="V32" s="5">
        <f>ROUND(IF(T32=0, IF(S32=0, 0, 1), S32/T32),5)</f>
        <v>0</v>
      </c>
      <c r="W32" s="4">
        <v>0</v>
      </c>
      <c r="X32" s="4">
        <v>0</v>
      </c>
      <c r="Y32" s="4">
        <f>ROUND((W32-X32),5)</f>
        <v>0</v>
      </c>
      <c r="Z32" s="5">
        <f>ROUND(IF(X32=0, IF(W32=0, 0, 1), W32/X32),5)</f>
        <v>0</v>
      </c>
      <c r="AA32" s="4">
        <v>0</v>
      </c>
      <c r="AB32" s="4">
        <v>0</v>
      </c>
      <c r="AC32" s="4">
        <f>ROUND((AA32-AB32),5)</f>
        <v>0</v>
      </c>
      <c r="AD32" s="5">
        <f>ROUND(IF(AB32=0, IF(AA32=0, 0, 1), AA32/AB32),5)</f>
        <v>0</v>
      </c>
      <c r="AE32" s="4">
        <v>0</v>
      </c>
      <c r="AF32" s="6"/>
      <c r="AG32" s="6"/>
      <c r="AH32" s="6"/>
      <c r="AI32" s="4">
        <v>0</v>
      </c>
      <c r="AJ32" s="6"/>
      <c r="AK32" s="6"/>
      <c r="AL32" s="6"/>
      <c r="AM32" s="4">
        <v>0</v>
      </c>
      <c r="AN32" s="6"/>
      <c r="AO32" s="6"/>
      <c r="AP32" s="6"/>
      <c r="AQ32" s="4">
        <v>0</v>
      </c>
      <c r="AR32" s="6"/>
      <c r="AS32" s="6"/>
      <c r="AT32" s="6"/>
      <c r="AU32" s="4">
        <v>0</v>
      </c>
      <c r="AV32" s="6"/>
      <c r="AW32" s="6"/>
      <c r="AX32" s="6"/>
      <c r="AY32" s="4">
        <v>0</v>
      </c>
      <c r="AZ32" s="6"/>
      <c r="BA32" s="6"/>
      <c r="BB32" s="6"/>
      <c r="BC32" s="4">
        <f>ROUND(G32+K32+O32+S32+W32+AA32+AE32+AI32+AM32+AQ32+AU32+AY32,5)</f>
        <v>0</v>
      </c>
      <c r="BD32" s="4">
        <f>ROUND(H32+L32+P32+T32+X32+AB32+AF32+AJ32+AN32+AR32+AV32+AZ32,5)</f>
        <v>2000</v>
      </c>
      <c r="BE32" s="4">
        <f t="shared" si="0"/>
        <v>2000</v>
      </c>
      <c r="BF32" s="5">
        <f>ROUND(IF(BD32=0, IF(BC32=0, 0, 1), BC32/BD32),5)</f>
        <v>0</v>
      </c>
    </row>
    <row r="33" spans="1:58" x14ac:dyDescent="0.3">
      <c r="A33" s="1"/>
      <c r="B33" s="1"/>
      <c r="C33" s="1"/>
      <c r="D33" s="1" t="s">
        <v>45</v>
      </c>
      <c r="E33" s="1"/>
      <c r="F33" s="1"/>
      <c r="G33" s="4">
        <v>0</v>
      </c>
      <c r="H33" s="4">
        <v>145000</v>
      </c>
      <c r="I33" s="4">
        <f>ROUND((G33-H33),5)</f>
        <v>-145000</v>
      </c>
      <c r="J33" s="5">
        <f>ROUND(IF(H33=0, IF(G33=0, 0, 1), G33/H33),5)</f>
        <v>0</v>
      </c>
      <c r="K33" s="4">
        <v>625</v>
      </c>
      <c r="L33" s="4">
        <v>0</v>
      </c>
      <c r="M33" s="4">
        <f>ROUND((K33-L33),5)</f>
        <v>625</v>
      </c>
      <c r="N33" s="5">
        <f>ROUND(IF(L33=0, IF(K33=0, 0, 1), K33/L33),5)</f>
        <v>1</v>
      </c>
      <c r="O33" s="4">
        <v>0</v>
      </c>
      <c r="P33" s="4">
        <v>0</v>
      </c>
      <c r="Q33" s="4">
        <f>ROUND((O33-P33),5)</f>
        <v>0</v>
      </c>
      <c r="R33" s="5">
        <f>ROUND(IF(P33=0, IF(O33=0, 0, 1), O33/P33),5)</f>
        <v>0</v>
      </c>
      <c r="S33" s="4">
        <v>0</v>
      </c>
      <c r="T33" s="4">
        <v>0</v>
      </c>
      <c r="U33" s="4">
        <f>ROUND((S33-T33),5)</f>
        <v>0</v>
      </c>
      <c r="V33" s="5">
        <f>ROUND(IF(T33=0, IF(S33=0, 0, 1), S33/T33),5)</f>
        <v>0</v>
      </c>
      <c r="W33" s="4">
        <v>0</v>
      </c>
      <c r="X33" s="4">
        <v>0</v>
      </c>
      <c r="Y33" s="4">
        <f>ROUND((W33-X33),5)</f>
        <v>0</v>
      </c>
      <c r="Z33" s="5">
        <f>ROUND(IF(X33=0, IF(W33=0, 0, 1), W33/X33),5)</f>
        <v>0</v>
      </c>
      <c r="AA33" s="4">
        <v>0</v>
      </c>
      <c r="AB33" s="4">
        <v>0</v>
      </c>
      <c r="AC33" s="4">
        <f>ROUND((AA33-AB33),5)</f>
        <v>0</v>
      </c>
      <c r="AD33" s="5">
        <f>ROUND(IF(AB33=0, IF(AA33=0, 0, 1), AA33/AB33),5)</f>
        <v>0</v>
      </c>
      <c r="AE33" s="4">
        <v>0</v>
      </c>
      <c r="AF33" s="6"/>
      <c r="AG33" s="6"/>
      <c r="AH33" s="6"/>
      <c r="AI33" s="4">
        <v>0</v>
      </c>
      <c r="AJ33" s="6"/>
      <c r="AK33" s="6"/>
      <c r="AL33" s="6"/>
      <c r="AM33" s="4">
        <v>0</v>
      </c>
      <c r="AN33" s="6"/>
      <c r="AO33" s="6"/>
      <c r="AP33" s="6"/>
      <c r="AQ33" s="4">
        <v>0</v>
      </c>
      <c r="AR33" s="6"/>
      <c r="AS33" s="6"/>
      <c r="AT33" s="6"/>
      <c r="AU33" s="4">
        <v>0</v>
      </c>
      <c r="AV33" s="6"/>
      <c r="AW33" s="6"/>
      <c r="AX33" s="6"/>
      <c r="AY33" s="4">
        <v>0</v>
      </c>
      <c r="AZ33" s="6"/>
      <c r="BA33" s="6"/>
      <c r="BB33" s="6"/>
      <c r="BC33" s="4">
        <f>ROUND(G33+K33+O33+S33+W33+AA33+AE33+AI33+AM33+AQ33+AU33+AY33,5)</f>
        <v>625</v>
      </c>
      <c r="BD33" s="4">
        <f>ROUND(H33+L33+P33+T33+X33+AB33+AF33+AJ33+AN33+AR33+AV33+AZ33,5)</f>
        <v>145000</v>
      </c>
      <c r="BE33" s="4">
        <f t="shared" si="0"/>
        <v>144375</v>
      </c>
      <c r="BF33" s="5">
        <f>ROUND(IF(BD33=0, IF(BC33=0, 0, 1), BC33/BD33),5)</f>
        <v>4.3099999999999996E-3</v>
      </c>
    </row>
    <row r="34" spans="1:58" x14ac:dyDescent="0.3">
      <c r="A34" s="1"/>
      <c r="B34" s="1"/>
      <c r="C34" s="1"/>
      <c r="D34" s="1" t="s">
        <v>46</v>
      </c>
      <c r="E34" s="1"/>
      <c r="F34" s="1"/>
      <c r="G34" s="4">
        <v>0</v>
      </c>
      <c r="H34" s="4">
        <v>7500</v>
      </c>
      <c r="I34" s="4">
        <f>ROUND((G34-H34),5)</f>
        <v>-7500</v>
      </c>
      <c r="J34" s="5">
        <f>ROUND(IF(H34=0, IF(G34=0, 0, 1), G34/H34),5)</f>
        <v>0</v>
      </c>
      <c r="K34" s="4">
        <v>0</v>
      </c>
      <c r="L34" s="4">
        <v>0</v>
      </c>
      <c r="M34" s="4">
        <f>ROUND((K34-L34),5)</f>
        <v>0</v>
      </c>
      <c r="N34" s="5">
        <f>ROUND(IF(L34=0, IF(K34=0, 0, 1), K34/L34),5)</f>
        <v>0</v>
      </c>
      <c r="O34" s="4">
        <v>0</v>
      </c>
      <c r="P34" s="4">
        <v>0</v>
      </c>
      <c r="Q34" s="4">
        <f>ROUND((O34-P34),5)</f>
        <v>0</v>
      </c>
      <c r="R34" s="5">
        <f>ROUND(IF(P34=0, IF(O34=0, 0, 1), O34/P34),5)</f>
        <v>0</v>
      </c>
      <c r="S34" s="4">
        <v>0</v>
      </c>
      <c r="T34" s="4">
        <v>0</v>
      </c>
      <c r="U34" s="4">
        <f>ROUND((S34-T34),5)</f>
        <v>0</v>
      </c>
      <c r="V34" s="5">
        <f>ROUND(IF(T34=0, IF(S34=0, 0, 1), S34/T34),5)</f>
        <v>0</v>
      </c>
      <c r="W34" s="4">
        <v>0</v>
      </c>
      <c r="X34" s="4">
        <v>0</v>
      </c>
      <c r="Y34" s="4">
        <f>ROUND((W34-X34),5)</f>
        <v>0</v>
      </c>
      <c r="Z34" s="5">
        <f>ROUND(IF(X34=0, IF(W34=0, 0, 1), W34/X34),5)</f>
        <v>0</v>
      </c>
      <c r="AA34" s="4">
        <v>0</v>
      </c>
      <c r="AB34" s="4">
        <v>0</v>
      </c>
      <c r="AC34" s="4">
        <f>ROUND((AA34-AB34),5)</f>
        <v>0</v>
      </c>
      <c r="AD34" s="5">
        <f>ROUND(IF(AB34=0, IF(AA34=0, 0, 1), AA34/AB34),5)</f>
        <v>0</v>
      </c>
      <c r="AE34" s="4">
        <v>0</v>
      </c>
      <c r="AF34" s="6"/>
      <c r="AG34" s="6"/>
      <c r="AH34" s="6"/>
      <c r="AI34" s="4">
        <v>0</v>
      </c>
      <c r="AJ34" s="6"/>
      <c r="AK34" s="6"/>
      <c r="AL34" s="6"/>
      <c r="AM34" s="4">
        <v>0</v>
      </c>
      <c r="AN34" s="6"/>
      <c r="AO34" s="6"/>
      <c r="AP34" s="6"/>
      <c r="AQ34" s="4">
        <v>0</v>
      </c>
      <c r="AR34" s="6"/>
      <c r="AS34" s="6"/>
      <c r="AT34" s="6"/>
      <c r="AU34" s="4">
        <v>0</v>
      </c>
      <c r="AV34" s="6"/>
      <c r="AW34" s="6"/>
      <c r="AX34" s="6"/>
      <c r="AY34" s="4">
        <v>0</v>
      </c>
      <c r="AZ34" s="6"/>
      <c r="BA34" s="6"/>
      <c r="BB34" s="6"/>
      <c r="BC34" s="4">
        <f>ROUND(G34+K34+O34+S34+W34+AA34+AE34+AI34+AM34+AQ34+AU34+AY34,5)</f>
        <v>0</v>
      </c>
      <c r="BD34" s="4">
        <f>ROUND(H34+L34+P34+T34+X34+AB34+AF34+AJ34+AN34+AR34+AV34+AZ34,5)</f>
        <v>7500</v>
      </c>
      <c r="BE34" s="4">
        <f t="shared" si="0"/>
        <v>7500</v>
      </c>
      <c r="BF34" s="5">
        <f>ROUND(IF(BD34=0, IF(BC34=0, 0, 1), BC34/BD34),5)</f>
        <v>0</v>
      </c>
    </row>
    <row r="35" spans="1:58" x14ac:dyDescent="0.3">
      <c r="A35" s="1"/>
      <c r="B35" s="1"/>
      <c r="C35" s="1"/>
      <c r="D35" s="1" t="s">
        <v>47</v>
      </c>
      <c r="E35" s="1"/>
      <c r="F35" s="1"/>
      <c r="G35" s="4">
        <v>375.19</v>
      </c>
      <c r="H35" s="4">
        <v>7500</v>
      </c>
      <c r="I35" s="4">
        <f>ROUND((G35-H35),5)</f>
        <v>-7124.81</v>
      </c>
      <c r="J35" s="5">
        <f>ROUND(IF(H35=0, IF(G35=0, 0, 1), G35/H35),5)</f>
        <v>5.0029999999999998E-2</v>
      </c>
      <c r="K35" s="4">
        <v>602.66</v>
      </c>
      <c r="L35" s="4">
        <v>0</v>
      </c>
      <c r="M35" s="4">
        <f>ROUND((K35-L35),5)</f>
        <v>602.66</v>
      </c>
      <c r="N35" s="5">
        <f>ROUND(IF(L35=0, IF(K35=0, 0, 1), K35/L35),5)</f>
        <v>1</v>
      </c>
      <c r="O35" s="4">
        <v>0</v>
      </c>
      <c r="P35" s="4">
        <v>0</v>
      </c>
      <c r="Q35" s="4">
        <f>ROUND((O35-P35),5)</f>
        <v>0</v>
      </c>
      <c r="R35" s="5">
        <f>ROUND(IF(P35=0, IF(O35=0, 0, 1), O35/P35),5)</f>
        <v>0</v>
      </c>
      <c r="S35" s="4">
        <v>0</v>
      </c>
      <c r="T35" s="4">
        <v>0</v>
      </c>
      <c r="U35" s="4">
        <f>ROUND((S35-T35),5)</f>
        <v>0</v>
      </c>
      <c r="V35" s="5">
        <f>ROUND(IF(T35=0, IF(S35=0, 0, 1), S35/T35),5)</f>
        <v>0</v>
      </c>
      <c r="W35" s="4">
        <v>0</v>
      </c>
      <c r="X35" s="4">
        <v>0</v>
      </c>
      <c r="Y35" s="4">
        <f>ROUND((W35-X35),5)</f>
        <v>0</v>
      </c>
      <c r="Z35" s="5">
        <f>ROUND(IF(X35=0, IF(W35=0, 0, 1), W35/X35),5)</f>
        <v>0</v>
      </c>
      <c r="AA35" s="4">
        <v>0</v>
      </c>
      <c r="AB35" s="4">
        <v>0</v>
      </c>
      <c r="AC35" s="4">
        <f>ROUND((AA35-AB35),5)</f>
        <v>0</v>
      </c>
      <c r="AD35" s="5">
        <f>ROUND(IF(AB35=0, IF(AA35=0, 0, 1), AA35/AB35),5)</f>
        <v>0</v>
      </c>
      <c r="AE35" s="4">
        <v>0</v>
      </c>
      <c r="AF35" s="6"/>
      <c r="AG35" s="6"/>
      <c r="AH35" s="6"/>
      <c r="AI35" s="4">
        <v>0</v>
      </c>
      <c r="AJ35" s="6"/>
      <c r="AK35" s="6"/>
      <c r="AL35" s="6"/>
      <c r="AM35" s="4">
        <v>0</v>
      </c>
      <c r="AN35" s="6"/>
      <c r="AO35" s="6"/>
      <c r="AP35" s="6"/>
      <c r="AQ35" s="4">
        <v>0</v>
      </c>
      <c r="AR35" s="6"/>
      <c r="AS35" s="6"/>
      <c r="AT35" s="6"/>
      <c r="AU35" s="4">
        <v>0</v>
      </c>
      <c r="AV35" s="6"/>
      <c r="AW35" s="6"/>
      <c r="AX35" s="6"/>
      <c r="AY35" s="4">
        <v>0</v>
      </c>
      <c r="AZ35" s="6"/>
      <c r="BA35" s="6"/>
      <c r="BB35" s="6"/>
      <c r="BC35" s="4">
        <f>ROUND(G35+K35+O35+S35+W35+AA35+AE35+AI35+AM35+AQ35+AU35+AY35,5)</f>
        <v>977.85</v>
      </c>
      <c r="BD35" s="4">
        <f>ROUND(H35+L35+P35+T35+X35+AB35+AF35+AJ35+AN35+AR35+AV35+AZ35,5)</f>
        <v>7500</v>
      </c>
      <c r="BE35" s="4">
        <f t="shared" si="0"/>
        <v>6522.15</v>
      </c>
      <c r="BF35" s="26">
        <f>ROUND(IF(BD35=0, IF(BC35=0, 0, 1), BC35/BD35),5)</f>
        <v>0.13038</v>
      </c>
    </row>
    <row r="36" spans="1:58" hidden="1" x14ac:dyDescent="0.3">
      <c r="A36" s="1"/>
      <c r="B36" s="1"/>
      <c r="C36" s="1"/>
      <c r="D36" s="1" t="s">
        <v>48</v>
      </c>
      <c r="E36" s="1"/>
      <c r="F36" s="1"/>
      <c r="G36" s="4"/>
      <c r="H36" s="4"/>
      <c r="I36" s="4"/>
      <c r="J36" s="5"/>
      <c r="K36" s="4"/>
      <c r="L36" s="4"/>
      <c r="M36" s="4"/>
      <c r="N36" s="5"/>
      <c r="O36" s="4"/>
      <c r="P36" s="4"/>
      <c r="Q36" s="4"/>
      <c r="R36" s="5"/>
      <c r="S36" s="4"/>
      <c r="T36" s="4"/>
      <c r="U36" s="4"/>
      <c r="V36" s="5"/>
      <c r="W36" s="4"/>
      <c r="X36" s="4"/>
      <c r="Y36" s="4"/>
      <c r="Z36" s="5"/>
      <c r="AA36" s="4"/>
      <c r="AB36" s="4"/>
      <c r="AC36" s="4"/>
      <c r="AD36" s="5"/>
      <c r="AE36" s="4"/>
      <c r="AF36" s="6"/>
      <c r="AG36" s="6"/>
      <c r="AH36" s="6"/>
      <c r="AI36" s="4"/>
      <c r="AJ36" s="6"/>
      <c r="AK36" s="6"/>
      <c r="AL36" s="6"/>
      <c r="AM36" s="4"/>
      <c r="AN36" s="6"/>
      <c r="AO36" s="6"/>
      <c r="AP36" s="6"/>
      <c r="AQ36" s="4"/>
      <c r="AR36" s="6"/>
      <c r="AS36" s="6"/>
      <c r="AT36" s="6"/>
      <c r="AU36" s="4"/>
      <c r="AV36" s="6"/>
      <c r="AW36" s="6"/>
      <c r="AX36" s="6"/>
      <c r="AY36" s="4"/>
      <c r="AZ36" s="6"/>
      <c r="BA36" s="6"/>
      <c r="BB36" s="6"/>
      <c r="BC36" s="4"/>
      <c r="BD36" s="4"/>
      <c r="BE36" s="4">
        <f t="shared" si="0"/>
        <v>0</v>
      </c>
      <c r="BF36" s="5"/>
    </row>
    <row r="37" spans="1:58" hidden="1" x14ac:dyDescent="0.3">
      <c r="A37" s="1"/>
      <c r="B37" s="1"/>
      <c r="C37" s="1"/>
      <c r="D37" s="1"/>
      <c r="E37" s="1" t="s">
        <v>49</v>
      </c>
      <c r="F37" s="1"/>
      <c r="G37" s="4">
        <v>0</v>
      </c>
      <c r="H37" s="4"/>
      <c r="I37" s="4"/>
      <c r="J37" s="5"/>
      <c r="K37" s="4">
        <v>105</v>
      </c>
      <c r="L37" s="4"/>
      <c r="M37" s="4"/>
      <c r="N37" s="5"/>
      <c r="O37" s="4">
        <v>0</v>
      </c>
      <c r="P37" s="4"/>
      <c r="Q37" s="4"/>
      <c r="R37" s="5"/>
      <c r="S37" s="4">
        <v>0</v>
      </c>
      <c r="T37" s="4"/>
      <c r="U37" s="4"/>
      <c r="V37" s="5"/>
      <c r="W37" s="4">
        <v>0</v>
      </c>
      <c r="X37" s="4"/>
      <c r="Y37" s="4"/>
      <c r="Z37" s="5"/>
      <c r="AA37" s="4">
        <v>0</v>
      </c>
      <c r="AB37" s="4"/>
      <c r="AC37" s="4"/>
      <c r="AD37" s="5"/>
      <c r="AE37" s="4">
        <v>0</v>
      </c>
      <c r="AF37" s="6"/>
      <c r="AG37" s="6"/>
      <c r="AH37" s="6"/>
      <c r="AI37" s="4">
        <v>0</v>
      </c>
      <c r="AJ37" s="6"/>
      <c r="AK37" s="6"/>
      <c r="AL37" s="6"/>
      <c r="AM37" s="4">
        <v>0</v>
      </c>
      <c r="AN37" s="6"/>
      <c r="AO37" s="6"/>
      <c r="AP37" s="6"/>
      <c r="AQ37" s="4">
        <v>0</v>
      </c>
      <c r="AR37" s="6"/>
      <c r="AS37" s="6"/>
      <c r="AT37" s="6"/>
      <c r="AU37" s="4">
        <v>0</v>
      </c>
      <c r="AV37" s="6"/>
      <c r="AW37" s="6"/>
      <c r="AX37" s="6"/>
      <c r="AY37" s="4">
        <v>0</v>
      </c>
      <c r="AZ37" s="6"/>
      <c r="BA37" s="6"/>
      <c r="BB37" s="6"/>
      <c r="BC37" s="4">
        <f>ROUND(G37+K37+O37+S37+W37+AA37+AE37+AI37+AM37+AQ37+AU37+AY37,5)</f>
        <v>105</v>
      </c>
      <c r="BD37" s="4"/>
      <c r="BE37" s="4">
        <f t="shared" si="0"/>
        <v>-105</v>
      </c>
      <c r="BF37" s="5"/>
    </row>
    <row r="38" spans="1:58" ht="15" hidden="1" thickBot="1" x14ac:dyDescent="0.35">
      <c r="A38" s="1"/>
      <c r="B38" s="1"/>
      <c r="C38" s="1"/>
      <c r="D38" s="1"/>
      <c r="E38" s="1" t="s">
        <v>50</v>
      </c>
      <c r="F38" s="1"/>
      <c r="G38" s="7">
        <v>0</v>
      </c>
      <c r="H38" s="7">
        <v>29000</v>
      </c>
      <c r="I38" s="7">
        <f>ROUND((G38-H38),5)</f>
        <v>-29000</v>
      </c>
      <c r="J38" s="8">
        <f>ROUND(IF(H38=0, IF(G38=0, 0, 1), G38/H38),5)</f>
        <v>0</v>
      </c>
      <c r="K38" s="7">
        <v>0</v>
      </c>
      <c r="L38" s="7">
        <v>0</v>
      </c>
      <c r="M38" s="7">
        <f>ROUND((K38-L38),5)</f>
        <v>0</v>
      </c>
      <c r="N38" s="8">
        <f>ROUND(IF(L38=0, IF(K38=0, 0, 1), K38/L38),5)</f>
        <v>0</v>
      </c>
      <c r="O38" s="7">
        <v>0</v>
      </c>
      <c r="P38" s="7">
        <v>0</v>
      </c>
      <c r="Q38" s="7">
        <f>ROUND((O38-P38),5)</f>
        <v>0</v>
      </c>
      <c r="R38" s="8">
        <f>ROUND(IF(P38=0, IF(O38=0, 0, 1), O38/P38),5)</f>
        <v>0</v>
      </c>
      <c r="S38" s="7">
        <v>0</v>
      </c>
      <c r="T38" s="7">
        <v>0</v>
      </c>
      <c r="U38" s="7">
        <f>ROUND((S38-T38),5)</f>
        <v>0</v>
      </c>
      <c r="V38" s="8">
        <f>ROUND(IF(T38=0, IF(S38=0, 0, 1), S38/T38),5)</f>
        <v>0</v>
      </c>
      <c r="W38" s="7">
        <v>0</v>
      </c>
      <c r="X38" s="7">
        <v>0</v>
      </c>
      <c r="Y38" s="7">
        <f>ROUND((W38-X38),5)</f>
        <v>0</v>
      </c>
      <c r="Z38" s="8">
        <f>ROUND(IF(X38=0, IF(W38=0, 0, 1), W38/X38),5)</f>
        <v>0</v>
      </c>
      <c r="AA38" s="7">
        <v>0</v>
      </c>
      <c r="AB38" s="7">
        <v>0</v>
      </c>
      <c r="AC38" s="7">
        <f>ROUND((AA38-AB38),5)</f>
        <v>0</v>
      </c>
      <c r="AD38" s="8">
        <f>ROUND(IF(AB38=0, IF(AA38=0, 0, 1), AA38/AB38),5)</f>
        <v>0</v>
      </c>
      <c r="AE38" s="7">
        <v>0</v>
      </c>
      <c r="AF38" s="6"/>
      <c r="AG38" s="6"/>
      <c r="AH38" s="6"/>
      <c r="AI38" s="7">
        <v>0</v>
      </c>
      <c r="AJ38" s="6"/>
      <c r="AK38" s="6"/>
      <c r="AL38" s="6"/>
      <c r="AM38" s="7">
        <v>0</v>
      </c>
      <c r="AN38" s="6"/>
      <c r="AO38" s="6"/>
      <c r="AP38" s="6"/>
      <c r="AQ38" s="7">
        <v>0</v>
      </c>
      <c r="AR38" s="6"/>
      <c r="AS38" s="6"/>
      <c r="AT38" s="6"/>
      <c r="AU38" s="7">
        <v>0</v>
      </c>
      <c r="AV38" s="6"/>
      <c r="AW38" s="6"/>
      <c r="AX38" s="6"/>
      <c r="AY38" s="7">
        <v>0</v>
      </c>
      <c r="AZ38" s="6"/>
      <c r="BA38" s="6"/>
      <c r="BB38" s="6"/>
      <c r="BC38" s="7">
        <f>ROUND(G38+K38+O38+S38+W38+AA38+AE38+AI38+AM38+AQ38+AU38+AY38,5)</f>
        <v>0</v>
      </c>
      <c r="BD38" s="7">
        <f>ROUND(H38+L38+P38+T38+X38+AB38+AF38+AJ38+AN38+AR38+AV38+AZ38,5)</f>
        <v>29000</v>
      </c>
      <c r="BE38" s="4">
        <f t="shared" si="0"/>
        <v>29000</v>
      </c>
      <c r="BF38" s="8">
        <f>ROUND(IF(BD38=0, IF(BC38=0, 0, 1), BC38/BD38),5)</f>
        <v>0</v>
      </c>
    </row>
    <row r="39" spans="1:58" x14ac:dyDescent="0.3">
      <c r="A39" s="1"/>
      <c r="B39" s="1"/>
      <c r="C39" s="1"/>
      <c r="D39" s="1" t="s">
        <v>48</v>
      </c>
      <c r="E39" s="1"/>
      <c r="F39" s="1"/>
      <c r="G39" s="4">
        <f>ROUND(SUM(G36:G38),5)</f>
        <v>0</v>
      </c>
      <c r="H39" s="4">
        <f>ROUND(SUM(H36:H38),5)</f>
        <v>29000</v>
      </c>
      <c r="I39" s="4">
        <f>ROUND((G39-H39),5)</f>
        <v>-29000</v>
      </c>
      <c r="J39" s="5">
        <f>ROUND(IF(H39=0, IF(G39=0, 0, 1), G39/H39),5)</f>
        <v>0</v>
      </c>
      <c r="K39" s="4">
        <f>ROUND(SUM(K36:K38),5)</f>
        <v>105</v>
      </c>
      <c r="L39" s="4">
        <f>ROUND(SUM(L36:L38),5)</f>
        <v>0</v>
      </c>
      <c r="M39" s="4">
        <f>ROUND((K39-L39),5)</f>
        <v>105</v>
      </c>
      <c r="N39" s="5">
        <f>ROUND(IF(L39=0, IF(K39=0, 0, 1), K39/L39),5)</f>
        <v>1</v>
      </c>
      <c r="O39" s="4">
        <f>ROUND(SUM(O36:O38),5)</f>
        <v>0</v>
      </c>
      <c r="P39" s="4">
        <f>ROUND(SUM(P36:P38),5)</f>
        <v>0</v>
      </c>
      <c r="Q39" s="4">
        <f>ROUND((O39-P39),5)</f>
        <v>0</v>
      </c>
      <c r="R39" s="5">
        <f>ROUND(IF(P39=0, IF(O39=0, 0, 1), O39/P39),5)</f>
        <v>0</v>
      </c>
      <c r="S39" s="4">
        <f>ROUND(SUM(S36:S38),5)</f>
        <v>0</v>
      </c>
      <c r="T39" s="4">
        <f>ROUND(SUM(T36:T38),5)</f>
        <v>0</v>
      </c>
      <c r="U39" s="4">
        <f>ROUND((S39-T39),5)</f>
        <v>0</v>
      </c>
      <c r="V39" s="5">
        <f>ROUND(IF(T39=0, IF(S39=0, 0, 1), S39/T39),5)</f>
        <v>0</v>
      </c>
      <c r="W39" s="4">
        <f>ROUND(SUM(W36:W38),5)</f>
        <v>0</v>
      </c>
      <c r="X39" s="4">
        <f>ROUND(SUM(X36:X38),5)</f>
        <v>0</v>
      </c>
      <c r="Y39" s="4">
        <f>ROUND((W39-X39),5)</f>
        <v>0</v>
      </c>
      <c r="Z39" s="5">
        <f>ROUND(IF(X39=0, IF(W39=0, 0, 1), W39/X39),5)</f>
        <v>0</v>
      </c>
      <c r="AA39" s="4">
        <f>ROUND(SUM(AA36:AA38),5)</f>
        <v>0</v>
      </c>
      <c r="AB39" s="4">
        <f>ROUND(SUM(AB36:AB38),5)</f>
        <v>0</v>
      </c>
      <c r="AC39" s="4">
        <f>ROUND((AA39-AB39),5)</f>
        <v>0</v>
      </c>
      <c r="AD39" s="5">
        <f>ROUND(IF(AB39=0, IF(AA39=0, 0, 1), AA39/AB39),5)</f>
        <v>0</v>
      </c>
      <c r="AE39" s="4">
        <f>ROUND(SUM(AE36:AE38),5)</f>
        <v>0</v>
      </c>
      <c r="AF39" s="6"/>
      <c r="AG39" s="6"/>
      <c r="AH39" s="6"/>
      <c r="AI39" s="4">
        <f>ROUND(SUM(AI36:AI38),5)</f>
        <v>0</v>
      </c>
      <c r="AJ39" s="6"/>
      <c r="AK39" s="6"/>
      <c r="AL39" s="6"/>
      <c r="AM39" s="4">
        <f>ROUND(SUM(AM36:AM38),5)</f>
        <v>0</v>
      </c>
      <c r="AN39" s="6"/>
      <c r="AO39" s="6"/>
      <c r="AP39" s="6"/>
      <c r="AQ39" s="4">
        <f>ROUND(SUM(AQ36:AQ38),5)</f>
        <v>0</v>
      </c>
      <c r="AR39" s="6"/>
      <c r="AS39" s="6"/>
      <c r="AT39" s="6"/>
      <c r="AU39" s="4">
        <f>ROUND(SUM(AU36:AU38),5)</f>
        <v>0</v>
      </c>
      <c r="AV39" s="6"/>
      <c r="AW39" s="6"/>
      <c r="AX39" s="6"/>
      <c r="AY39" s="4">
        <f>ROUND(SUM(AY36:AY38),5)</f>
        <v>0</v>
      </c>
      <c r="AZ39" s="6"/>
      <c r="BA39" s="6"/>
      <c r="BB39" s="6"/>
      <c r="BC39" s="4">
        <f>ROUND(G39+K39+O39+S39+W39+AA39+AE39+AI39+AM39+AQ39+AU39+AY39,5)</f>
        <v>105</v>
      </c>
      <c r="BD39" s="4">
        <f>ROUND(H39+L39+P39+T39+X39+AB39+AF39+AJ39+AN39+AR39+AV39+AZ39,5)</f>
        <v>29000</v>
      </c>
      <c r="BE39" s="4">
        <f t="shared" si="0"/>
        <v>28895</v>
      </c>
      <c r="BF39" s="5">
        <f>ROUND(IF(BD39=0, IF(BC39=0, 0, 1), BC39/BD39),5)</f>
        <v>3.62E-3</v>
      </c>
    </row>
    <row r="40" spans="1:58" x14ac:dyDescent="0.3">
      <c r="A40" s="1"/>
      <c r="B40" s="1"/>
      <c r="C40" s="1"/>
      <c r="D40" s="1" t="s">
        <v>51</v>
      </c>
      <c r="E40" s="1"/>
      <c r="F40" s="1"/>
      <c r="G40" s="4">
        <v>158.33000000000001</v>
      </c>
      <c r="H40" s="4">
        <v>500</v>
      </c>
      <c r="I40" s="4">
        <f>ROUND((G40-H40),5)</f>
        <v>-341.67</v>
      </c>
      <c r="J40" s="5">
        <f>ROUND(IF(H40=0, IF(G40=0, 0, 1), G40/H40),5)</f>
        <v>0.31666</v>
      </c>
      <c r="K40" s="4">
        <v>0</v>
      </c>
      <c r="L40" s="4">
        <v>0</v>
      </c>
      <c r="M40" s="4">
        <f>ROUND((K40-L40),5)</f>
        <v>0</v>
      </c>
      <c r="N40" s="5">
        <f>ROUND(IF(L40=0, IF(K40=0, 0, 1), K40/L40),5)</f>
        <v>0</v>
      </c>
      <c r="O40" s="4">
        <v>0</v>
      </c>
      <c r="P40" s="4">
        <v>0</v>
      </c>
      <c r="Q40" s="4">
        <f>ROUND((O40-P40),5)</f>
        <v>0</v>
      </c>
      <c r="R40" s="5">
        <f>ROUND(IF(P40=0, IF(O40=0, 0, 1), O40/P40),5)</f>
        <v>0</v>
      </c>
      <c r="S40" s="4">
        <v>0</v>
      </c>
      <c r="T40" s="4">
        <v>0</v>
      </c>
      <c r="U40" s="4">
        <f>ROUND((S40-T40),5)</f>
        <v>0</v>
      </c>
      <c r="V40" s="5">
        <f>ROUND(IF(T40=0, IF(S40=0, 0, 1), S40/T40),5)</f>
        <v>0</v>
      </c>
      <c r="W40" s="4">
        <v>0</v>
      </c>
      <c r="X40" s="4">
        <v>0</v>
      </c>
      <c r="Y40" s="4">
        <f>ROUND((W40-X40),5)</f>
        <v>0</v>
      </c>
      <c r="Z40" s="5">
        <f>ROUND(IF(X40=0, IF(W40=0, 0, 1), W40/X40),5)</f>
        <v>0</v>
      </c>
      <c r="AA40" s="4">
        <v>0</v>
      </c>
      <c r="AB40" s="4">
        <v>0</v>
      </c>
      <c r="AC40" s="4">
        <f>ROUND((AA40-AB40),5)</f>
        <v>0</v>
      </c>
      <c r="AD40" s="5">
        <f>ROUND(IF(AB40=0, IF(AA40=0, 0, 1), AA40/AB40),5)</f>
        <v>0</v>
      </c>
      <c r="AE40" s="4">
        <v>0</v>
      </c>
      <c r="AF40" s="6"/>
      <c r="AG40" s="6"/>
      <c r="AH40" s="6"/>
      <c r="AI40" s="4">
        <v>0</v>
      </c>
      <c r="AJ40" s="6"/>
      <c r="AK40" s="6"/>
      <c r="AL40" s="6"/>
      <c r="AM40" s="4">
        <v>0</v>
      </c>
      <c r="AN40" s="6"/>
      <c r="AO40" s="6"/>
      <c r="AP40" s="6"/>
      <c r="AQ40" s="4">
        <v>0</v>
      </c>
      <c r="AR40" s="6"/>
      <c r="AS40" s="6"/>
      <c r="AT40" s="6"/>
      <c r="AU40" s="4">
        <v>0</v>
      </c>
      <c r="AV40" s="6"/>
      <c r="AW40" s="6"/>
      <c r="AX40" s="6"/>
      <c r="AY40" s="4">
        <v>0</v>
      </c>
      <c r="AZ40" s="6"/>
      <c r="BA40" s="6"/>
      <c r="BB40" s="6"/>
      <c r="BC40" s="4">
        <f>ROUND(G40+K40+O40+S40+W40+AA40+AE40+AI40+AM40+AQ40+AU40+AY40,5)</f>
        <v>158.33000000000001</v>
      </c>
      <c r="BD40" s="4">
        <f>ROUND(H40+L40+P40+T40+X40+AB40+AF40+AJ40+AN40+AR40+AV40+AZ40,5)</f>
        <v>500</v>
      </c>
      <c r="BE40" s="4">
        <f t="shared" si="0"/>
        <v>341.66999999999996</v>
      </c>
      <c r="BF40" s="26">
        <f>ROUND(IF(BD40=0, IF(BC40=0, 0, 1), BC40/BD40),5)</f>
        <v>0.31666</v>
      </c>
    </row>
    <row r="41" spans="1:58" x14ac:dyDescent="0.3">
      <c r="A41" s="1"/>
      <c r="B41" s="1"/>
      <c r="C41" s="1"/>
      <c r="D41" s="1" t="s">
        <v>52</v>
      </c>
      <c r="E41" s="1"/>
      <c r="F41" s="1"/>
      <c r="G41" s="4">
        <v>0</v>
      </c>
      <c r="H41" s="4">
        <v>50</v>
      </c>
      <c r="I41" s="4">
        <f>ROUND((G41-H41),5)</f>
        <v>-50</v>
      </c>
      <c r="J41" s="5">
        <f>ROUND(IF(H41=0, IF(G41=0, 0, 1), G41/H41),5)</f>
        <v>0</v>
      </c>
      <c r="K41" s="4">
        <v>0</v>
      </c>
      <c r="L41" s="4">
        <v>0</v>
      </c>
      <c r="M41" s="4">
        <f>ROUND((K41-L41),5)</f>
        <v>0</v>
      </c>
      <c r="N41" s="5">
        <f>ROUND(IF(L41=0, IF(K41=0, 0, 1), K41/L41),5)</f>
        <v>0</v>
      </c>
      <c r="O41" s="4">
        <v>0</v>
      </c>
      <c r="P41" s="4">
        <v>0</v>
      </c>
      <c r="Q41" s="4">
        <f>ROUND((O41-P41),5)</f>
        <v>0</v>
      </c>
      <c r="R41" s="5">
        <f>ROUND(IF(P41=0, IF(O41=0, 0, 1), O41/P41),5)</f>
        <v>0</v>
      </c>
      <c r="S41" s="4">
        <v>0</v>
      </c>
      <c r="T41" s="4">
        <v>0</v>
      </c>
      <c r="U41" s="4">
        <f>ROUND((S41-T41),5)</f>
        <v>0</v>
      </c>
      <c r="V41" s="5">
        <f>ROUND(IF(T41=0, IF(S41=0, 0, 1), S41/T41),5)</f>
        <v>0</v>
      </c>
      <c r="W41" s="4">
        <v>0</v>
      </c>
      <c r="X41" s="4">
        <v>0</v>
      </c>
      <c r="Y41" s="4">
        <f>ROUND((W41-X41),5)</f>
        <v>0</v>
      </c>
      <c r="Z41" s="5">
        <f>ROUND(IF(X41=0, IF(W41=0, 0, 1), W41/X41),5)</f>
        <v>0</v>
      </c>
      <c r="AA41" s="4">
        <v>0</v>
      </c>
      <c r="AB41" s="4">
        <v>0</v>
      </c>
      <c r="AC41" s="4">
        <f>ROUND((AA41-AB41),5)</f>
        <v>0</v>
      </c>
      <c r="AD41" s="5">
        <f>ROUND(IF(AB41=0, IF(AA41=0, 0, 1), AA41/AB41),5)</f>
        <v>0</v>
      </c>
      <c r="AE41" s="4">
        <v>0</v>
      </c>
      <c r="AF41" s="6"/>
      <c r="AG41" s="6"/>
      <c r="AH41" s="6"/>
      <c r="AI41" s="4">
        <v>0</v>
      </c>
      <c r="AJ41" s="6"/>
      <c r="AK41" s="6"/>
      <c r="AL41" s="6"/>
      <c r="AM41" s="4">
        <v>0</v>
      </c>
      <c r="AN41" s="6"/>
      <c r="AO41" s="6"/>
      <c r="AP41" s="6"/>
      <c r="AQ41" s="4">
        <v>0</v>
      </c>
      <c r="AR41" s="6"/>
      <c r="AS41" s="6"/>
      <c r="AT41" s="6"/>
      <c r="AU41" s="4">
        <v>0</v>
      </c>
      <c r="AV41" s="6"/>
      <c r="AW41" s="6"/>
      <c r="AX41" s="6"/>
      <c r="AY41" s="4">
        <v>0</v>
      </c>
      <c r="AZ41" s="6"/>
      <c r="BA41" s="6"/>
      <c r="BB41" s="6"/>
      <c r="BC41" s="4">
        <f>ROUND(G41+K41+O41+S41+W41+AA41+AE41+AI41+AM41+AQ41+AU41+AY41,5)</f>
        <v>0</v>
      </c>
      <c r="BD41" s="4">
        <f>ROUND(H41+L41+P41+T41+X41+AB41+AF41+AJ41+AN41+AR41+AV41+AZ41,5)</f>
        <v>50</v>
      </c>
      <c r="BE41" s="4">
        <f t="shared" si="0"/>
        <v>50</v>
      </c>
      <c r="BF41" s="5">
        <f>ROUND(IF(BD41=0, IF(BC41=0, 0, 1), BC41/BD41),5)</f>
        <v>0</v>
      </c>
    </row>
    <row r="42" spans="1:58" x14ac:dyDescent="0.3">
      <c r="A42" s="1"/>
      <c r="B42" s="1"/>
      <c r="C42" s="1"/>
      <c r="D42" s="1" t="s">
        <v>53</v>
      </c>
      <c r="E42" s="1"/>
      <c r="F42" s="1"/>
      <c r="G42" s="4">
        <v>0</v>
      </c>
      <c r="H42" s="4">
        <v>8000</v>
      </c>
      <c r="I42" s="4">
        <f>ROUND((G42-H42),5)</f>
        <v>-8000</v>
      </c>
      <c r="J42" s="5">
        <f>ROUND(IF(H42=0, IF(G42=0, 0, 1), G42/H42),5)</f>
        <v>0</v>
      </c>
      <c r="K42" s="4">
        <v>0</v>
      </c>
      <c r="L42" s="4">
        <v>0</v>
      </c>
      <c r="M42" s="4">
        <f>ROUND((K42-L42),5)</f>
        <v>0</v>
      </c>
      <c r="N42" s="5">
        <f>ROUND(IF(L42=0, IF(K42=0, 0, 1), K42/L42),5)</f>
        <v>0</v>
      </c>
      <c r="O42" s="4">
        <v>0</v>
      </c>
      <c r="P42" s="4">
        <v>0</v>
      </c>
      <c r="Q42" s="4">
        <f>ROUND((O42-P42),5)</f>
        <v>0</v>
      </c>
      <c r="R42" s="5">
        <f>ROUND(IF(P42=0, IF(O42=0, 0, 1), O42/P42),5)</f>
        <v>0</v>
      </c>
      <c r="S42" s="4">
        <v>0</v>
      </c>
      <c r="T42" s="4">
        <v>0</v>
      </c>
      <c r="U42" s="4">
        <f>ROUND((S42-T42),5)</f>
        <v>0</v>
      </c>
      <c r="V42" s="5">
        <f>ROUND(IF(T42=0, IF(S42=0, 0, 1), S42/T42),5)</f>
        <v>0</v>
      </c>
      <c r="W42" s="4">
        <v>0</v>
      </c>
      <c r="X42" s="4">
        <v>0</v>
      </c>
      <c r="Y42" s="4">
        <f>ROUND((W42-X42),5)</f>
        <v>0</v>
      </c>
      <c r="Z42" s="5">
        <f>ROUND(IF(X42=0, IF(W42=0, 0, 1), W42/X42),5)</f>
        <v>0</v>
      </c>
      <c r="AA42" s="4">
        <v>0</v>
      </c>
      <c r="AB42" s="4">
        <v>0</v>
      </c>
      <c r="AC42" s="4">
        <f>ROUND((AA42-AB42),5)</f>
        <v>0</v>
      </c>
      <c r="AD42" s="5">
        <f>ROUND(IF(AB42=0, IF(AA42=0, 0, 1), AA42/AB42),5)</f>
        <v>0</v>
      </c>
      <c r="AE42" s="4">
        <v>0</v>
      </c>
      <c r="AF42" s="6"/>
      <c r="AG42" s="6"/>
      <c r="AH42" s="6"/>
      <c r="AI42" s="4">
        <v>0</v>
      </c>
      <c r="AJ42" s="6"/>
      <c r="AK42" s="6"/>
      <c r="AL42" s="6"/>
      <c r="AM42" s="4">
        <v>0</v>
      </c>
      <c r="AN42" s="6"/>
      <c r="AO42" s="6"/>
      <c r="AP42" s="6"/>
      <c r="AQ42" s="4">
        <v>0</v>
      </c>
      <c r="AR42" s="6"/>
      <c r="AS42" s="6"/>
      <c r="AT42" s="6"/>
      <c r="AU42" s="4">
        <v>0</v>
      </c>
      <c r="AV42" s="6"/>
      <c r="AW42" s="6"/>
      <c r="AX42" s="6"/>
      <c r="AY42" s="4">
        <v>0</v>
      </c>
      <c r="AZ42" s="6"/>
      <c r="BA42" s="6"/>
      <c r="BB42" s="6"/>
      <c r="BC42" s="4">
        <f>ROUND(G42+K42+O42+S42+W42+AA42+AE42+AI42+AM42+AQ42+AU42+AY42,5)</f>
        <v>0</v>
      </c>
      <c r="BD42" s="4">
        <f>ROUND(H42+L42+P42+T42+X42+AB42+AF42+AJ42+AN42+AR42+AV42+AZ42,5)</f>
        <v>8000</v>
      </c>
      <c r="BE42" s="4">
        <f t="shared" si="0"/>
        <v>8000</v>
      </c>
      <c r="BF42" s="5">
        <f>ROUND(IF(BD42=0, IF(BC42=0, 0, 1), BC42/BD42),5)</f>
        <v>0</v>
      </c>
    </row>
    <row r="43" spans="1:58" hidden="1" x14ac:dyDescent="0.3">
      <c r="A43" s="1"/>
      <c r="B43" s="1"/>
      <c r="C43" s="1"/>
      <c r="D43" s="1" t="s">
        <v>54</v>
      </c>
      <c r="E43" s="1"/>
      <c r="F43" s="1"/>
      <c r="G43" s="4"/>
      <c r="H43" s="4"/>
      <c r="I43" s="4"/>
      <c r="J43" s="5"/>
      <c r="K43" s="4"/>
      <c r="L43" s="4"/>
      <c r="M43" s="4"/>
      <c r="N43" s="5"/>
      <c r="O43" s="4"/>
      <c r="P43" s="4"/>
      <c r="Q43" s="4"/>
      <c r="R43" s="5"/>
      <c r="S43" s="4"/>
      <c r="T43" s="4"/>
      <c r="U43" s="4"/>
      <c r="V43" s="5"/>
      <c r="W43" s="4"/>
      <c r="X43" s="4"/>
      <c r="Y43" s="4"/>
      <c r="Z43" s="5"/>
      <c r="AA43" s="4"/>
      <c r="AB43" s="4"/>
      <c r="AC43" s="4"/>
      <c r="AD43" s="5"/>
      <c r="AE43" s="4"/>
      <c r="AF43" s="6"/>
      <c r="AG43" s="6"/>
      <c r="AH43" s="6"/>
      <c r="AI43" s="4"/>
      <c r="AJ43" s="6"/>
      <c r="AK43" s="6"/>
      <c r="AL43" s="6"/>
      <c r="AM43" s="4"/>
      <c r="AN43" s="6"/>
      <c r="AO43" s="6"/>
      <c r="AP43" s="6"/>
      <c r="AQ43" s="4"/>
      <c r="AR43" s="6"/>
      <c r="AS43" s="6"/>
      <c r="AT43" s="6"/>
      <c r="AU43" s="4"/>
      <c r="AV43" s="6"/>
      <c r="AW43" s="6"/>
      <c r="AX43" s="6"/>
      <c r="AY43" s="4"/>
      <c r="AZ43" s="6"/>
      <c r="BA43" s="6"/>
      <c r="BB43" s="6"/>
      <c r="BC43" s="4"/>
      <c r="BD43" s="4"/>
      <c r="BE43" s="4">
        <f t="shared" si="0"/>
        <v>0</v>
      </c>
      <c r="BF43" s="5"/>
    </row>
    <row r="44" spans="1:58" ht="15" hidden="1" thickBot="1" x14ac:dyDescent="0.35">
      <c r="A44" s="1"/>
      <c r="B44" s="1"/>
      <c r="C44" s="1"/>
      <c r="D44" s="1"/>
      <c r="E44" s="1" t="s">
        <v>55</v>
      </c>
      <c r="F44" s="1"/>
      <c r="G44" s="7">
        <v>0</v>
      </c>
      <c r="H44" s="7">
        <v>3000</v>
      </c>
      <c r="I44" s="7">
        <f>ROUND((G44-H44),5)</f>
        <v>-3000</v>
      </c>
      <c r="J44" s="8">
        <f>ROUND(IF(H44=0, IF(G44=0, 0, 1), G44/H44),5)</f>
        <v>0</v>
      </c>
      <c r="K44" s="7">
        <v>116.03</v>
      </c>
      <c r="L44" s="7">
        <v>0</v>
      </c>
      <c r="M44" s="7">
        <f>ROUND((K44-L44),5)</f>
        <v>116.03</v>
      </c>
      <c r="N44" s="8">
        <f>ROUND(IF(L44=0, IF(K44=0, 0, 1), K44/L44),5)</f>
        <v>1</v>
      </c>
      <c r="O44" s="7">
        <v>0</v>
      </c>
      <c r="P44" s="7">
        <v>0</v>
      </c>
      <c r="Q44" s="7">
        <f>ROUND((O44-P44),5)</f>
        <v>0</v>
      </c>
      <c r="R44" s="8">
        <f>ROUND(IF(P44=0, IF(O44=0, 0, 1), O44/P44),5)</f>
        <v>0</v>
      </c>
      <c r="S44" s="7">
        <v>0</v>
      </c>
      <c r="T44" s="7">
        <v>0</v>
      </c>
      <c r="U44" s="7">
        <f>ROUND((S44-T44),5)</f>
        <v>0</v>
      </c>
      <c r="V44" s="8">
        <f>ROUND(IF(T44=0, IF(S44=0, 0, 1), S44/T44),5)</f>
        <v>0</v>
      </c>
      <c r="W44" s="7">
        <v>0</v>
      </c>
      <c r="X44" s="7">
        <v>0</v>
      </c>
      <c r="Y44" s="7">
        <f>ROUND((W44-X44),5)</f>
        <v>0</v>
      </c>
      <c r="Z44" s="8">
        <f>ROUND(IF(X44=0, IF(W44=0, 0, 1), W44/X44),5)</f>
        <v>0</v>
      </c>
      <c r="AA44" s="7">
        <v>0</v>
      </c>
      <c r="AB44" s="7">
        <v>0</v>
      </c>
      <c r="AC44" s="7">
        <f>ROUND((AA44-AB44),5)</f>
        <v>0</v>
      </c>
      <c r="AD44" s="8">
        <f>ROUND(IF(AB44=0, IF(AA44=0, 0, 1), AA44/AB44),5)</f>
        <v>0</v>
      </c>
      <c r="AE44" s="7">
        <v>0</v>
      </c>
      <c r="AF44" s="6"/>
      <c r="AG44" s="6"/>
      <c r="AH44" s="6"/>
      <c r="AI44" s="7">
        <v>0</v>
      </c>
      <c r="AJ44" s="6"/>
      <c r="AK44" s="6"/>
      <c r="AL44" s="6"/>
      <c r="AM44" s="7">
        <v>0</v>
      </c>
      <c r="AN44" s="6"/>
      <c r="AO44" s="6"/>
      <c r="AP44" s="6"/>
      <c r="AQ44" s="7">
        <v>0</v>
      </c>
      <c r="AR44" s="6"/>
      <c r="AS44" s="6"/>
      <c r="AT44" s="6"/>
      <c r="AU44" s="7">
        <v>0</v>
      </c>
      <c r="AV44" s="6"/>
      <c r="AW44" s="6"/>
      <c r="AX44" s="6"/>
      <c r="AY44" s="7">
        <v>0</v>
      </c>
      <c r="AZ44" s="6"/>
      <c r="BA44" s="6"/>
      <c r="BB44" s="6"/>
      <c r="BC44" s="7">
        <f>ROUND(G44+K44+O44+S44+W44+AA44+AE44+AI44+AM44+AQ44+AU44+AY44,5)</f>
        <v>116.03</v>
      </c>
      <c r="BD44" s="7">
        <f>ROUND(H44+L44+P44+T44+X44+AB44+AF44+AJ44+AN44+AR44+AV44+AZ44,5)</f>
        <v>3000</v>
      </c>
      <c r="BE44" s="4">
        <f t="shared" si="0"/>
        <v>2883.97</v>
      </c>
      <c r="BF44" s="8">
        <f>ROUND(IF(BD44=0, IF(BC44=0, 0, 1), BC44/BD44),5)</f>
        <v>3.8679999999999999E-2</v>
      </c>
    </row>
    <row r="45" spans="1:58" x14ac:dyDescent="0.3">
      <c r="A45" s="1"/>
      <c r="B45" s="1"/>
      <c r="C45" s="1"/>
      <c r="D45" s="1" t="s">
        <v>54</v>
      </c>
      <c r="E45" s="1"/>
      <c r="F45" s="1"/>
      <c r="G45" s="4">
        <f>ROUND(SUM(G43:G44),5)</f>
        <v>0</v>
      </c>
      <c r="H45" s="4">
        <f>ROUND(SUM(H43:H44),5)</f>
        <v>3000</v>
      </c>
      <c r="I45" s="4">
        <f>ROUND((G45-H45),5)</f>
        <v>-3000</v>
      </c>
      <c r="J45" s="5">
        <f>ROUND(IF(H45=0, IF(G45=0, 0, 1), G45/H45),5)</f>
        <v>0</v>
      </c>
      <c r="K45" s="4">
        <f>ROUND(SUM(K43:K44),5)</f>
        <v>116.03</v>
      </c>
      <c r="L45" s="4">
        <f>ROUND(SUM(L43:L44),5)</f>
        <v>0</v>
      </c>
      <c r="M45" s="4">
        <f>ROUND((K45-L45),5)</f>
        <v>116.03</v>
      </c>
      <c r="N45" s="5">
        <f>ROUND(IF(L45=0, IF(K45=0, 0, 1), K45/L45),5)</f>
        <v>1</v>
      </c>
      <c r="O45" s="4">
        <f>ROUND(SUM(O43:O44),5)</f>
        <v>0</v>
      </c>
      <c r="P45" s="4">
        <f>ROUND(SUM(P43:P44),5)</f>
        <v>0</v>
      </c>
      <c r="Q45" s="4">
        <f>ROUND((O45-P45),5)</f>
        <v>0</v>
      </c>
      <c r="R45" s="5">
        <f>ROUND(IF(P45=0, IF(O45=0, 0, 1), O45/P45),5)</f>
        <v>0</v>
      </c>
      <c r="S45" s="4">
        <f>ROUND(SUM(S43:S44),5)</f>
        <v>0</v>
      </c>
      <c r="T45" s="4">
        <f>ROUND(SUM(T43:T44),5)</f>
        <v>0</v>
      </c>
      <c r="U45" s="4">
        <f>ROUND((S45-T45),5)</f>
        <v>0</v>
      </c>
      <c r="V45" s="5">
        <f>ROUND(IF(T45=0, IF(S45=0, 0, 1), S45/T45),5)</f>
        <v>0</v>
      </c>
      <c r="W45" s="4">
        <f>ROUND(SUM(W43:W44),5)</f>
        <v>0</v>
      </c>
      <c r="X45" s="4">
        <f>ROUND(SUM(X43:X44),5)</f>
        <v>0</v>
      </c>
      <c r="Y45" s="4">
        <f>ROUND((W45-X45),5)</f>
        <v>0</v>
      </c>
      <c r="Z45" s="5">
        <f>ROUND(IF(X45=0, IF(W45=0, 0, 1), W45/X45),5)</f>
        <v>0</v>
      </c>
      <c r="AA45" s="4">
        <f>ROUND(SUM(AA43:AA44),5)</f>
        <v>0</v>
      </c>
      <c r="AB45" s="4">
        <f>ROUND(SUM(AB43:AB44),5)</f>
        <v>0</v>
      </c>
      <c r="AC45" s="4">
        <f>ROUND((AA45-AB45),5)</f>
        <v>0</v>
      </c>
      <c r="AD45" s="5">
        <f>ROUND(IF(AB45=0, IF(AA45=0, 0, 1), AA45/AB45),5)</f>
        <v>0</v>
      </c>
      <c r="AE45" s="4">
        <f>ROUND(SUM(AE43:AE44),5)</f>
        <v>0</v>
      </c>
      <c r="AF45" s="6"/>
      <c r="AG45" s="6"/>
      <c r="AH45" s="6"/>
      <c r="AI45" s="4">
        <f>ROUND(SUM(AI43:AI44),5)</f>
        <v>0</v>
      </c>
      <c r="AJ45" s="6"/>
      <c r="AK45" s="6"/>
      <c r="AL45" s="6"/>
      <c r="AM45" s="4">
        <f>ROUND(SUM(AM43:AM44),5)</f>
        <v>0</v>
      </c>
      <c r="AN45" s="6"/>
      <c r="AO45" s="6"/>
      <c r="AP45" s="6"/>
      <c r="AQ45" s="4">
        <f>ROUND(SUM(AQ43:AQ44),5)</f>
        <v>0</v>
      </c>
      <c r="AR45" s="6"/>
      <c r="AS45" s="6"/>
      <c r="AT45" s="6"/>
      <c r="AU45" s="4">
        <f>ROUND(SUM(AU43:AU44),5)</f>
        <v>0</v>
      </c>
      <c r="AV45" s="6"/>
      <c r="AW45" s="6"/>
      <c r="AX45" s="6"/>
      <c r="AY45" s="4">
        <f>ROUND(SUM(AY43:AY44),5)</f>
        <v>0</v>
      </c>
      <c r="AZ45" s="6"/>
      <c r="BA45" s="6"/>
      <c r="BB45" s="6"/>
      <c r="BC45" s="4">
        <f>ROUND(G45+K45+O45+S45+W45+AA45+AE45+AI45+AM45+AQ45+AU45+AY45,5)</f>
        <v>116.03</v>
      </c>
      <c r="BD45" s="4">
        <f>ROUND(H45+L45+P45+T45+X45+AB45+AF45+AJ45+AN45+AR45+AV45+AZ45,5)</f>
        <v>3000</v>
      </c>
      <c r="BE45" s="4">
        <f t="shared" si="0"/>
        <v>2883.97</v>
      </c>
      <c r="BF45" s="5">
        <f>ROUND(IF(BD45=0, IF(BC45=0, 0, 1), BC45/BD45),5)</f>
        <v>3.8679999999999999E-2</v>
      </c>
    </row>
    <row r="46" spans="1:58" x14ac:dyDescent="0.3">
      <c r="A46" s="1"/>
      <c r="B46" s="1"/>
      <c r="C46" s="1"/>
      <c r="D46" s="1" t="s">
        <v>56</v>
      </c>
      <c r="E46" s="1"/>
      <c r="F46" s="1"/>
      <c r="G46" s="4"/>
      <c r="H46" s="4"/>
      <c r="I46" s="4"/>
      <c r="J46" s="5"/>
      <c r="K46" s="4"/>
      <c r="L46" s="4"/>
      <c r="M46" s="4"/>
      <c r="N46" s="5"/>
      <c r="O46" s="4"/>
      <c r="P46" s="4"/>
      <c r="Q46" s="4"/>
      <c r="R46" s="5"/>
      <c r="S46" s="4"/>
      <c r="T46" s="4"/>
      <c r="U46" s="4"/>
      <c r="V46" s="5"/>
      <c r="W46" s="4"/>
      <c r="X46" s="4"/>
      <c r="Y46" s="4"/>
      <c r="Z46" s="5"/>
      <c r="AA46" s="4"/>
      <c r="AB46" s="4"/>
      <c r="AC46" s="4"/>
      <c r="AD46" s="5"/>
      <c r="AE46" s="4"/>
      <c r="AF46" s="6"/>
      <c r="AG46" s="6"/>
      <c r="AH46" s="6"/>
      <c r="AI46" s="4"/>
      <c r="AJ46" s="6"/>
      <c r="AK46" s="6"/>
      <c r="AL46" s="6"/>
      <c r="AM46" s="4"/>
      <c r="AN46" s="6"/>
      <c r="AO46" s="6"/>
      <c r="AP46" s="6"/>
      <c r="AQ46" s="4"/>
      <c r="AR46" s="6"/>
      <c r="AS46" s="6"/>
      <c r="AT46" s="6"/>
      <c r="AU46" s="4"/>
      <c r="AV46" s="6"/>
      <c r="AW46" s="6"/>
      <c r="AX46" s="6"/>
      <c r="AY46" s="4"/>
      <c r="AZ46" s="6"/>
      <c r="BA46" s="6"/>
      <c r="BB46" s="6"/>
      <c r="BC46" s="4"/>
      <c r="BD46" s="4"/>
      <c r="BE46" s="4"/>
      <c r="BF46" s="5"/>
    </row>
    <row r="47" spans="1:58" x14ac:dyDescent="0.3">
      <c r="A47" s="1"/>
      <c r="B47" s="1"/>
      <c r="C47" s="1"/>
      <c r="D47" s="1"/>
      <c r="E47" s="1" t="s">
        <v>57</v>
      </c>
      <c r="F47" s="1"/>
      <c r="G47" s="4">
        <v>2475</v>
      </c>
      <c r="H47" s="4">
        <v>35000</v>
      </c>
      <c r="I47" s="4">
        <f>ROUND((G47-H47),5)</f>
        <v>-32525</v>
      </c>
      <c r="J47" s="5">
        <f>ROUND(IF(H47=0, IF(G47=0, 0, 1), G47/H47),5)</f>
        <v>7.0709999999999995E-2</v>
      </c>
      <c r="K47" s="4">
        <v>1200</v>
      </c>
      <c r="L47" s="4">
        <v>0</v>
      </c>
      <c r="M47" s="4">
        <f>ROUND((K47-L47),5)</f>
        <v>1200</v>
      </c>
      <c r="N47" s="5">
        <f>ROUND(IF(L47=0, IF(K47=0, 0, 1), K47/L47),5)</f>
        <v>1</v>
      </c>
      <c r="O47" s="4">
        <v>0</v>
      </c>
      <c r="P47" s="4">
        <v>0</v>
      </c>
      <c r="Q47" s="4">
        <f>ROUND((O47-P47),5)</f>
        <v>0</v>
      </c>
      <c r="R47" s="5">
        <f>ROUND(IF(P47=0, IF(O47=0, 0, 1), O47/P47),5)</f>
        <v>0</v>
      </c>
      <c r="S47" s="4">
        <v>0</v>
      </c>
      <c r="T47" s="4">
        <v>0</v>
      </c>
      <c r="U47" s="4">
        <f>ROUND((S47-T47),5)</f>
        <v>0</v>
      </c>
      <c r="V47" s="5">
        <f>ROUND(IF(T47=0, IF(S47=0, 0, 1), S47/T47),5)</f>
        <v>0</v>
      </c>
      <c r="W47" s="4">
        <v>0</v>
      </c>
      <c r="X47" s="4">
        <v>0</v>
      </c>
      <c r="Y47" s="4">
        <f>ROUND((W47-X47),5)</f>
        <v>0</v>
      </c>
      <c r="Z47" s="5">
        <f>ROUND(IF(X47=0, IF(W47=0, 0, 1), W47/X47),5)</f>
        <v>0</v>
      </c>
      <c r="AA47" s="4">
        <v>0</v>
      </c>
      <c r="AB47" s="4">
        <v>0</v>
      </c>
      <c r="AC47" s="4">
        <f>ROUND((AA47-AB47),5)</f>
        <v>0</v>
      </c>
      <c r="AD47" s="5">
        <f>ROUND(IF(AB47=0, IF(AA47=0, 0, 1), AA47/AB47),5)</f>
        <v>0</v>
      </c>
      <c r="AE47" s="4">
        <v>0</v>
      </c>
      <c r="AF47" s="6"/>
      <c r="AG47" s="6"/>
      <c r="AH47" s="6"/>
      <c r="AI47" s="4">
        <v>0</v>
      </c>
      <c r="AJ47" s="6"/>
      <c r="AK47" s="6"/>
      <c r="AL47" s="6"/>
      <c r="AM47" s="4">
        <v>0</v>
      </c>
      <c r="AN47" s="6"/>
      <c r="AO47" s="6"/>
      <c r="AP47" s="6"/>
      <c r="AQ47" s="4">
        <v>0</v>
      </c>
      <c r="AR47" s="6"/>
      <c r="AS47" s="6"/>
      <c r="AT47" s="6"/>
      <c r="AU47" s="4">
        <v>0</v>
      </c>
      <c r="AV47" s="6"/>
      <c r="AW47" s="6"/>
      <c r="AX47" s="6"/>
      <c r="AY47" s="4">
        <v>0</v>
      </c>
      <c r="AZ47" s="6"/>
      <c r="BA47" s="6"/>
      <c r="BB47" s="6"/>
      <c r="BC47" s="4">
        <f>ROUND(G47+K47+O47+S47+W47+AA47+AE47+AI47+AM47+AQ47+AU47+AY47,5)</f>
        <v>3675</v>
      </c>
      <c r="BD47" s="4">
        <f>ROUND(H47+L47+P47+T47+X47+AB47+AF47+AJ47+AN47+AR47+AV47+AZ47,5)</f>
        <v>35000</v>
      </c>
      <c r="BE47" s="4">
        <f t="shared" si="0"/>
        <v>31325</v>
      </c>
      <c r="BF47" s="26">
        <f>ROUND(IF(BD47=0, IF(BC47=0, 0, 1), BC47/BD47),5)</f>
        <v>0.105</v>
      </c>
    </row>
    <row r="48" spans="1:58" x14ac:dyDescent="0.3">
      <c r="A48" s="1"/>
      <c r="B48" s="1"/>
      <c r="C48" s="1"/>
      <c r="D48" s="1"/>
      <c r="E48" s="1" t="s">
        <v>58</v>
      </c>
      <c r="F48" s="1"/>
      <c r="G48" s="4">
        <v>18543</v>
      </c>
      <c r="H48" s="4">
        <v>100000</v>
      </c>
      <c r="I48" s="4">
        <f>ROUND((G48-H48),5)</f>
        <v>-81457</v>
      </c>
      <c r="J48" s="5">
        <f>ROUND(IF(H48=0, IF(G48=0, 0, 1), G48/H48),5)</f>
        <v>0.18543000000000001</v>
      </c>
      <c r="K48" s="4">
        <v>2530</v>
      </c>
      <c r="L48" s="4">
        <v>0</v>
      </c>
      <c r="M48" s="4">
        <f>ROUND((K48-L48),5)</f>
        <v>2530</v>
      </c>
      <c r="N48" s="5">
        <f>ROUND(IF(L48=0, IF(K48=0, 0, 1), K48/L48),5)</f>
        <v>1</v>
      </c>
      <c r="O48" s="4">
        <v>0</v>
      </c>
      <c r="P48" s="4">
        <v>0</v>
      </c>
      <c r="Q48" s="4">
        <f>ROUND((O48-P48),5)</f>
        <v>0</v>
      </c>
      <c r="R48" s="5">
        <f>ROUND(IF(P48=0, IF(O48=0, 0, 1), O48/P48),5)</f>
        <v>0</v>
      </c>
      <c r="S48" s="4">
        <v>0</v>
      </c>
      <c r="T48" s="4">
        <v>0</v>
      </c>
      <c r="U48" s="4">
        <f>ROUND((S48-T48),5)</f>
        <v>0</v>
      </c>
      <c r="V48" s="5">
        <f>ROUND(IF(T48=0, IF(S48=0, 0, 1), S48/T48),5)</f>
        <v>0</v>
      </c>
      <c r="W48" s="4">
        <v>0</v>
      </c>
      <c r="X48" s="4">
        <v>0</v>
      </c>
      <c r="Y48" s="4">
        <f>ROUND((W48-X48),5)</f>
        <v>0</v>
      </c>
      <c r="Z48" s="5">
        <f>ROUND(IF(X48=0, IF(W48=0, 0, 1), W48/X48),5)</f>
        <v>0</v>
      </c>
      <c r="AA48" s="4">
        <v>0</v>
      </c>
      <c r="AB48" s="4">
        <v>0</v>
      </c>
      <c r="AC48" s="4">
        <f>ROUND((AA48-AB48),5)</f>
        <v>0</v>
      </c>
      <c r="AD48" s="5">
        <f>ROUND(IF(AB48=0, IF(AA48=0, 0, 1), AA48/AB48),5)</f>
        <v>0</v>
      </c>
      <c r="AE48" s="4">
        <v>0</v>
      </c>
      <c r="AF48" s="6"/>
      <c r="AG48" s="6"/>
      <c r="AH48" s="6"/>
      <c r="AI48" s="4">
        <v>0</v>
      </c>
      <c r="AJ48" s="6"/>
      <c r="AK48" s="6"/>
      <c r="AL48" s="6"/>
      <c r="AM48" s="4">
        <v>0</v>
      </c>
      <c r="AN48" s="6"/>
      <c r="AO48" s="6"/>
      <c r="AP48" s="6"/>
      <c r="AQ48" s="4">
        <v>0</v>
      </c>
      <c r="AR48" s="6"/>
      <c r="AS48" s="6"/>
      <c r="AT48" s="6"/>
      <c r="AU48" s="4">
        <v>0</v>
      </c>
      <c r="AV48" s="6"/>
      <c r="AW48" s="6"/>
      <c r="AX48" s="6"/>
      <c r="AY48" s="4">
        <v>0</v>
      </c>
      <c r="AZ48" s="6"/>
      <c r="BA48" s="6"/>
      <c r="BB48" s="6"/>
      <c r="BC48" s="4">
        <f>ROUND(G48+K48+O48+S48+W48+AA48+AE48+AI48+AM48+AQ48+AU48+AY48,5)</f>
        <v>21073</v>
      </c>
      <c r="BD48" s="4">
        <f>ROUND(H48+L48+P48+T48+X48+AB48+AF48+AJ48+AN48+AR48+AV48+AZ48,5)</f>
        <v>100000</v>
      </c>
      <c r="BE48" s="4">
        <f t="shared" si="0"/>
        <v>78927</v>
      </c>
      <c r="BF48" s="26">
        <f>ROUND(IF(BD48=0, IF(BC48=0, 0, 1), BC48/BD48),5)</f>
        <v>0.21073</v>
      </c>
    </row>
    <row r="49" spans="1:58" x14ac:dyDescent="0.3">
      <c r="A49" s="1"/>
      <c r="B49" s="1"/>
      <c r="C49" s="1"/>
      <c r="D49" s="1"/>
      <c r="E49" s="1" t="s">
        <v>59</v>
      </c>
      <c r="F49" s="1"/>
      <c r="G49" s="4">
        <v>0</v>
      </c>
      <c r="H49" s="4">
        <v>30000</v>
      </c>
      <c r="I49" s="4">
        <f>ROUND((G49-H49),5)</f>
        <v>-30000</v>
      </c>
      <c r="J49" s="5">
        <f>ROUND(IF(H49=0, IF(G49=0, 0, 1), G49/H49),5)</f>
        <v>0</v>
      </c>
      <c r="K49" s="4">
        <v>4436.09</v>
      </c>
      <c r="L49" s="4">
        <v>0</v>
      </c>
      <c r="M49" s="4">
        <f>ROUND((K49-L49),5)</f>
        <v>4436.09</v>
      </c>
      <c r="N49" s="5">
        <f>ROUND(IF(L49=0, IF(K49=0, 0, 1), K49/L49),5)</f>
        <v>1</v>
      </c>
      <c r="O49" s="4">
        <v>0</v>
      </c>
      <c r="P49" s="4">
        <v>0</v>
      </c>
      <c r="Q49" s="4">
        <f>ROUND((O49-P49),5)</f>
        <v>0</v>
      </c>
      <c r="R49" s="5">
        <f>ROUND(IF(P49=0, IF(O49=0, 0, 1), O49/P49),5)</f>
        <v>0</v>
      </c>
      <c r="S49" s="4">
        <v>0</v>
      </c>
      <c r="T49" s="4">
        <v>0</v>
      </c>
      <c r="U49" s="4">
        <f>ROUND((S49-T49),5)</f>
        <v>0</v>
      </c>
      <c r="V49" s="5">
        <f>ROUND(IF(T49=0, IF(S49=0, 0, 1), S49/T49),5)</f>
        <v>0</v>
      </c>
      <c r="W49" s="4">
        <v>0</v>
      </c>
      <c r="X49" s="4">
        <v>0</v>
      </c>
      <c r="Y49" s="4">
        <f>ROUND((W49-X49),5)</f>
        <v>0</v>
      </c>
      <c r="Z49" s="5">
        <f>ROUND(IF(X49=0, IF(W49=0, 0, 1), W49/X49),5)</f>
        <v>0</v>
      </c>
      <c r="AA49" s="4">
        <v>0</v>
      </c>
      <c r="AB49" s="4">
        <v>0</v>
      </c>
      <c r="AC49" s="4">
        <f>ROUND((AA49-AB49),5)</f>
        <v>0</v>
      </c>
      <c r="AD49" s="5">
        <f>ROUND(IF(AB49=0, IF(AA49=0, 0, 1), AA49/AB49),5)</f>
        <v>0</v>
      </c>
      <c r="AE49" s="4">
        <v>0</v>
      </c>
      <c r="AF49" s="6"/>
      <c r="AG49" s="6"/>
      <c r="AH49" s="6"/>
      <c r="AI49" s="4">
        <v>0</v>
      </c>
      <c r="AJ49" s="6"/>
      <c r="AK49" s="6"/>
      <c r="AL49" s="6"/>
      <c r="AM49" s="4">
        <v>0</v>
      </c>
      <c r="AN49" s="6"/>
      <c r="AO49" s="6"/>
      <c r="AP49" s="6"/>
      <c r="AQ49" s="4">
        <v>0</v>
      </c>
      <c r="AR49" s="6"/>
      <c r="AS49" s="6"/>
      <c r="AT49" s="6"/>
      <c r="AU49" s="4">
        <v>0</v>
      </c>
      <c r="AV49" s="6"/>
      <c r="AW49" s="6"/>
      <c r="AX49" s="6"/>
      <c r="AY49" s="4">
        <v>0</v>
      </c>
      <c r="AZ49" s="6"/>
      <c r="BA49" s="6"/>
      <c r="BB49" s="6"/>
      <c r="BC49" s="4">
        <f>ROUND(G49+K49+O49+S49+W49+AA49+AE49+AI49+AM49+AQ49+AU49+AY49,5)</f>
        <v>4436.09</v>
      </c>
      <c r="BD49" s="4">
        <f>ROUND(H49+L49+P49+T49+X49+AB49+AF49+AJ49+AN49+AR49+AV49+AZ49,5)</f>
        <v>30000</v>
      </c>
      <c r="BE49" s="4">
        <f t="shared" si="0"/>
        <v>25563.91</v>
      </c>
      <c r="BF49" s="26">
        <f>ROUND(IF(BD49=0, IF(BC49=0, 0, 1), BC49/BD49),5)</f>
        <v>0.14787</v>
      </c>
    </row>
    <row r="50" spans="1:58" x14ac:dyDescent="0.3">
      <c r="A50" s="1"/>
      <c r="B50" s="1"/>
      <c r="C50" s="1"/>
      <c r="D50" s="1"/>
      <c r="E50" s="1" t="s">
        <v>60</v>
      </c>
      <c r="F50" s="1"/>
      <c r="G50" s="4">
        <v>14057.34</v>
      </c>
      <c r="H50" s="4">
        <v>175000</v>
      </c>
      <c r="I50" s="4">
        <f>ROUND((G50-H50),5)</f>
        <v>-160942.66</v>
      </c>
      <c r="J50" s="5">
        <f>ROUND(IF(H50=0, IF(G50=0, 0, 1), G50/H50),5)</f>
        <v>8.0329999999999999E-2</v>
      </c>
      <c r="K50" s="4">
        <v>5199.84</v>
      </c>
      <c r="L50" s="4">
        <v>0</v>
      </c>
      <c r="M50" s="4">
        <f>ROUND((K50-L50),5)</f>
        <v>5199.84</v>
      </c>
      <c r="N50" s="5">
        <f>ROUND(IF(L50=0, IF(K50=0, 0, 1), K50/L50),5)</f>
        <v>1</v>
      </c>
      <c r="O50" s="4">
        <v>0</v>
      </c>
      <c r="P50" s="4">
        <v>0</v>
      </c>
      <c r="Q50" s="4">
        <f>ROUND((O50-P50),5)</f>
        <v>0</v>
      </c>
      <c r="R50" s="5">
        <f>ROUND(IF(P50=0, IF(O50=0, 0, 1), O50/P50),5)</f>
        <v>0</v>
      </c>
      <c r="S50" s="4">
        <v>0</v>
      </c>
      <c r="T50" s="4">
        <v>0</v>
      </c>
      <c r="U50" s="4">
        <f>ROUND((S50-T50),5)</f>
        <v>0</v>
      </c>
      <c r="V50" s="5">
        <f>ROUND(IF(T50=0, IF(S50=0, 0, 1), S50/T50),5)</f>
        <v>0</v>
      </c>
      <c r="W50" s="4">
        <v>0</v>
      </c>
      <c r="X50" s="4">
        <v>0</v>
      </c>
      <c r="Y50" s="4">
        <f>ROUND((W50-X50),5)</f>
        <v>0</v>
      </c>
      <c r="Z50" s="5">
        <f>ROUND(IF(X50=0, IF(W50=0, 0, 1), W50/X50),5)</f>
        <v>0</v>
      </c>
      <c r="AA50" s="4">
        <v>0</v>
      </c>
      <c r="AB50" s="4">
        <v>0</v>
      </c>
      <c r="AC50" s="4">
        <f>ROUND((AA50-AB50),5)</f>
        <v>0</v>
      </c>
      <c r="AD50" s="5">
        <f>ROUND(IF(AB50=0, IF(AA50=0, 0, 1), AA50/AB50),5)</f>
        <v>0</v>
      </c>
      <c r="AE50" s="4">
        <v>0</v>
      </c>
      <c r="AF50" s="6"/>
      <c r="AG50" s="6"/>
      <c r="AH50" s="6"/>
      <c r="AI50" s="4">
        <v>0</v>
      </c>
      <c r="AJ50" s="6"/>
      <c r="AK50" s="6"/>
      <c r="AL50" s="6"/>
      <c r="AM50" s="4">
        <v>0</v>
      </c>
      <c r="AN50" s="6"/>
      <c r="AO50" s="6"/>
      <c r="AP50" s="6"/>
      <c r="AQ50" s="4">
        <v>0</v>
      </c>
      <c r="AR50" s="6"/>
      <c r="AS50" s="6"/>
      <c r="AT50" s="6"/>
      <c r="AU50" s="4">
        <v>0</v>
      </c>
      <c r="AV50" s="6"/>
      <c r="AW50" s="6"/>
      <c r="AX50" s="6"/>
      <c r="AY50" s="4">
        <v>0</v>
      </c>
      <c r="AZ50" s="6"/>
      <c r="BA50" s="6"/>
      <c r="BB50" s="6"/>
      <c r="BC50" s="4">
        <f>ROUND(G50+K50+O50+S50+W50+AA50+AE50+AI50+AM50+AQ50+AU50+AY50,5)</f>
        <v>19257.18</v>
      </c>
      <c r="BD50" s="4">
        <f>ROUND(H50+L50+P50+T50+X50+AB50+AF50+AJ50+AN50+AR50+AV50+AZ50,5)</f>
        <v>175000</v>
      </c>
      <c r="BE50" s="4">
        <f t="shared" si="0"/>
        <v>155742.82</v>
      </c>
      <c r="BF50" s="26">
        <f>ROUND(IF(BD50=0, IF(BC50=0, 0, 1), BC50/BD50),5)</f>
        <v>0.11004</v>
      </c>
    </row>
    <row r="51" spans="1:58" x14ac:dyDescent="0.3">
      <c r="A51" s="1"/>
      <c r="B51" s="1"/>
      <c r="C51" s="1"/>
      <c r="D51" s="1"/>
      <c r="E51" s="1" t="s">
        <v>61</v>
      </c>
      <c r="F51" s="1"/>
      <c r="G51" s="4">
        <v>2153.08</v>
      </c>
      <c r="H51" s="4">
        <v>20000</v>
      </c>
      <c r="I51" s="4">
        <f>ROUND((G51-H51),5)</f>
        <v>-17846.919999999998</v>
      </c>
      <c r="J51" s="5">
        <f>ROUND(IF(H51=0, IF(G51=0, 0, 1), G51/H51),5)</f>
        <v>0.10765</v>
      </c>
      <c r="K51" s="4">
        <v>358.61</v>
      </c>
      <c r="L51" s="4">
        <v>0</v>
      </c>
      <c r="M51" s="4">
        <f>ROUND((K51-L51),5)</f>
        <v>358.61</v>
      </c>
      <c r="N51" s="5">
        <f>ROUND(IF(L51=0, IF(K51=0, 0, 1), K51/L51),5)</f>
        <v>1</v>
      </c>
      <c r="O51" s="4">
        <v>0</v>
      </c>
      <c r="P51" s="4">
        <v>0</v>
      </c>
      <c r="Q51" s="4">
        <f>ROUND((O51-P51),5)</f>
        <v>0</v>
      </c>
      <c r="R51" s="5">
        <f>ROUND(IF(P51=0, IF(O51=0, 0, 1), O51/P51),5)</f>
        <v>0</v>
      </c>
      <c r="S51" s="4">
        <v>0</v>
      </c>
      <c r="T51" s="4">
        <v>0</v>
      </c>
      <c r="U51" s="4">
        <f>ROUND((S51-T51),5)</f>
        <v>0</v>
      </c>
      <c r="V51" s="5">
        <f>ROUND(IF(T51=0, IF(S51=0, 0, 1), S51/T51),5)</f>
        <v>0</v>
      </c>
      <c r="W51" s="4">
        <v>0</v>
      </c>
      <c r="X51" s="4">
        <v>0</v>
      </c>
      <c r="Y51" s="4">
        <f>ROUND((W51-X51),5)</f>
        <v>0</v>
      </c>
      <c r="Z51" s="5">
        <f>ROUND(IF(X51=0, IF(W51=0, 0, 1), W51/X51),5)</f>
        <v>0</v>
      </c>
      <c r="AA51" s="4">
        <v>0</v>
      </c>
      <c r="AB51" s="4">
        <v>0</v>
      </c>
      <c r="AC51" s="4">
        <f>ROUND((AA51-AB51),5)</f>
        <v>0</v>
      </c>
      <c r="AD51" s="5">
        <f>ROUND(IF(AB51=0, IF(AA51=0, 0, 1), AA51/AB51),5)</f>
        <v>0</v>
      </c>
      <c r="AE51" s="4">
        <v>0</v>
      </c>
      <c r="AF51" s="6"/>
      <c r="AG51" s="6"/>
      <c r="AH51" s="6"/>
      <c r="AI51" s="4">
        <v>0</v>
      </c>
      <c r="AJ51" s="6"/>
      <c r="AK51" s="6"/>
      <c r="AL51" s="6"/>
      <c r="AM51" s="4">
        <v>0</v>
      </c>
      <c r="AN51" s="6"/>
      <c r="AO51" s="6"/>
      <c r="AP51" s="6"/>
      <c r="AQ51" s="4">
        <v>0</v>
      </c>
      <c r="AR51" s="6"/>
      <c r="AS51" s="6"/>
      <c r="AT51" s="6"/>
      <c r="AU51" s="4">
        <v>0</v>
      </c>
      <c r="AV51" s="6"/>
      <c r="AW51" s="6"/>
      <c r="AX51" s="6"/>
      <c r="AY51" s="4">
        <v>0</v>
      </c>
      <c r="AZ51" s="6"/>
      <c r="BA51" s="6"/>
      <c r="BB51" s="6"/>
      <c r="BC51" s="4">
        <f>ROUND(G51+K51+O51+S51+W51+AA51+AE51+AI51+AM51+AQ51+AU51+AY51,5)</f>
        <v>2511.69</v>
      </c>
      <c r="BD51" s="4">
        <f>ROUND(H51+L51+P51+T51+X51+AB51+AF51+AJ51+AN51+AR51+AV51+AZ51,5)</f>
        <v>20000</v>
      </c>
      <c r="BE51" s="4">
        <f t="shared" si="0"/>
        <v>17488.310000000001</v>
      </c>
      <c r="BF51" s="26">
        <f>ROUND(IF(BD51=0, IF(BC51=0, 0, 1), BC51/BD51),5)</f>
        <v>0.12558</v>
      </c>
    </row>
    <row r="52" spans="1:58" x14ac:dyDescent="0.3">
      <c r="A52" s="1"/>
      <c r="B52" s="1"/>
      <c r="C52" s="1"/>
      <c r="D52" s="1"/>
      <c r="E52" s="1" t="s">
        <v>62</v>
      </c>
      <c r="F52" s="1"/>
      <c r="G52" s="4">
        <v>0</v>
      </c>
      <c r="H52" s="4">
        <v>18000</v>
      </c>
      <c r="I52" s="4">
        <f>ROUND((G52-H52),5)</f>
        <v>-18000</v>
      </c>
      <c r="J52" s="5">
        <f>ROUND(IF(H52=0, IF(G52=0, 0, 1), G52/H52),5)</f>
        <v>0</v>
      </c>
      <c r="K52" s="4">
        <v>1652.62</v>
      </c>
      <c r="L52" s="4">
        <v>0</v>
      </c>
      <c r="M52" s="4">
        <f>ROUND((K52-L52),5)</f>
        <v>1652.62</v>
      </c>
      <c r="N52" s="5">
        <f>ROUND(IF(L52=0, IF(K52=0, 0, 1), K52/L52),5)</f>
        <v>1</v>
      </c>
      <c r="O52" s="4">
        <v>0</v>
      </c>
      <c r="P52" s="4">
        <v>0</v>
      </c>
      <c r="Q52" s="4">
        <f>ROUND((O52-P52),5)</f>
        <v>0</v>
      </c>
      <c r="R52" s="5">
        <f>ROUND(IF(P52=0, IF(O52=0, 0, 1), O52/P52),5)</f>
        <v>0</v>
      </c>
      <c r="S52" s="4">
        <v>0</v>
      </c>
      <c r="T52" s="4">
        <v>0</v>
      </c>
      <c r="U52" s="4">
        <f>ROUND((S52-T52),5)</f>
        <v>0</v>
      </c>
      <c r="V52" s="5">
        <f>ROUND(IF(T52=0, IF(S52=0, 0, 1), S52/T52),5)</f>
        <v>0</v>
      </c>
      <c r="W52" s="4">
        <v>0</v>
      </c>
      <c r="X52" s="4">
        <v>0</v>
      </c>
      <c r="Y52" s="4">
        <f>ROUND((W52-X52),5)</f>
        <v>0</v>
      </c>
      <c r="Z52" s="5">
        <f>ROUND(IF(X52=0, IF(W52=0, 0, 1), W52/X52),5)</f>
        <v>0</v>
      </c>
      <c r="AA52" s="4">
        <v>0</v>
      </c>
      <c r="AB52" s="4">
        <v>0</v>
      </c>
      <c r="AC52" s="4">
        <f>ROUND((AA52-AB52),5)</f>
        <v>0</v>
      </c>
      <c r="AD52" s="5">
        <f>ROUND(IF(AB52=0, IF(AA52=0, 0, 1), AA52/AB52),5)</f>
        <v>0</v>
      </c>
      <c r="AE52" s="4">
        <v>0</v>
      </c>
      <c r="AF52" s="6"/>
      <c r="AG52" s="6"/>
      <c r="AH52" s="6"/>
      <c r="AI52" s="4">
        <v>0</v>
      </c>
      <c r="AJ52" s="6"/>
      <c r="AK52" s="6"/>
      <c r="AL52" s="6"/>
      <c r="AM52" s="4">
        <v>0</v>
      </c>
      <c r="AN52" s="6"/>
      <c r="AO52" s="6"/>
      <c r="AP52" s="6"/>
      <c r="AQ52" s="4">
        <v>0</v>
      </c>
      <c r="AR52" s="6"/>
      <c r="AS52" s="6"/>
      <c r="AT52" s="6"/>
      <c r="AU52" s="4">
        <v>0</v>
      </c>
      <c r="AV52" s="6"/>
      <c r="AW52" s="6"/>
      <c r="AX52" s="6"/>
      <c r="AY52" s="4">
        <v>0</v>
      </c>
      <c r="AZ52" s="6"/>
      <c r="BA52" s="6"/>
      <c r="BB52" s="6"/>
      <c r="BC52" s="4">
        <f>ROUND(G52+K52+O52+S52+W52+AA52+AE52+AI52+AM52+AQ52+AU52+AY52,5)</f>
        <v>1652.62</v>
      </c>
      <c r="BD52" s="4">
        <f>ROUND(H52+L52+P52+T52+X52+AB52+AF52+AJ52+AN52+AR52+AV52+AZ52,5)</f>
        <v>18000</v>
      </c>
      <c r="BE52" s="4">
        <f t="shared" si="0"/>
        <v>16347.380000000001</v>
      </c>
      <c r="BF52" s="26">
        <f>ROUND(IF(BD52=0, IF(BC52=0, 0, 1), BC52/BD52),5)</f>
        <v>9.1810000000000003E-2</v>
      </c>
    </row>
    <row r="53" spans="1:58" x14ac:dyDescent="0.3">
      <c r="A53" s="1"/>
      <c r="B53" s="1"/>
      <c r="C53" s="1"/>
      <c r="D53" s="1"/>
      <c r="E53" s="1" t="s">
        <v>63</v>
      </c>
      <c r="F53" s="1"/>
      <c r="G53" s="4">
        <v>127.48</v>
      </c>
      <c r="H53" s="4">
        <v>1500</v>
      </c>
      <c r="I53" s="4">
        <f>ROUND((G53-H53),5)</f>
        <v>-1372.52</v>
      </c>
      <c r="J53" s="5">
        <f>ROUND(IF(H53=0, IF(G53=0, 0, 1), G53/H53),5)</f>
        <v>8.4989999999999996E-2</v>
      </c>
      <c r="K53" s="4">
        <v>17.91</v>
      </c>
      <c r="L53" s="4">
        <v>0</v>
      </c>
      <c r="M53" s="4">
        <f>ROUND((K53-L53),5)</f>
        <v>17.91</v>
      </c>
      <c r="N53" s="5">
        <f>ROUND(IF(L53=0, IF(K53=0, 0, 1), K53/L53),5)</f>
        <v>1</v>
      </c>
      <c r="O53" s="4">
        <v>0</v>
      </c>
      <c r="P53" s="4">
        <v>0</v>
      </c>
      <c r="Q53" s="4">
        <f>ROUND((O53-P53),5)</f>
        <v>0</v>
      </c>
      <c r="R53" s="5">
        <f>ROUND(IF(P53=0, IF(O53=0, 0, 1), O53/P53),5)</f>
        <v>0</v>
      </c>
      <c r="S53" s="4">
        <v>0</v>
      </c>
      <c r="T53" s="4">
        <v>0</v>
      </c>
      <c r="U53" s="4">
        <f>ROUND((S53-T53),5)</f>
        <v>0</v>
      </c>
      <c r="V53" s="5">
        <f>ROUND(IF(T53=0, IF(S53=0, 0, 1), S53/T53),5)</f>
        <v>0</v>
      </c>
      <c r="W53" s="4">
        <v>0</v>
      </c>
      <c r="X53" s="4">
        <v>0</v>
      </c>
      <c r="Y53" s="4">
        <f>ROUND((W53-X53),5)</f>
        <v>0</v>
      </c>
      <c r="Z53" s="5">
        <f>ROUND(IF(X53=0, IF(W53=0, 0, 1), W53/X53),5)</f>
        <v>0</v>
      </c>
      <c r="AA53" s="4">
        <v>0</v>
      </c>
      <c r="AB53" s="4">
        <v>0</v>
      </c>
      <c r="AC53" s="4">
        <f>ROUND((AA53-AB53),5)</f>
        <v>0</v>
      </c>
      <c r="AD53" s="5">
        <f>ROUND(IF(AB53=0, IF(AA53=0, 0, 1), AA53/AB53),5)</f>
        <v>0</v>
      </c>
      <c r="AE53" s="4">
        <v>0</v>
      </c>
      <c r="AF53" s="6"/>
      <c r="AG53" s="6"/>
      <c r="AH53" s="6"/>
      <c r="AI53" s="4">
        <v>0</v>
      </c>
      <c r="AJ53" s="6"/>
      <c r="AK53" s="6"/>
      <c r="AL53" s="6"/>
      <c r="AM53" s="4">
        <v>0</v>
      </c>
      <c r="AN53" s="6"/>
      <c r="AO53" s="6"/>
      <c r="AP53" s="6"/>
      <c r="AQ53" s="4">
        <v>0</v>
      </c>
      <c r="AR53" s="6"/>
      <c r="AS53" s="6"/>
      <c r="AT53" s="6"/>
      <c r="AU53" s="4">
        <v>0</v>
      </c>
      <c r="AV53" s="6"/>
      <c r="AW53" s="6"/>
      <c r="AX53" s="6"/>
      <c r="AY53" s="4">
        <v>0</v>
      </c>
      <c r="AZ53" s="6"/>
      <c r="BA53" s="6"/>
      <c r="BB53" s="6"/>
      <c r="BC53" s="4">
        <f>ROUND(G53+K53+O53+S53+W53+AA53+AE53+AI53+AM53+AQ53+AU53+AY53,5)</f>
        <v>145.38999999999999</v>
      </c>
      <c r="BD53" s="4">
        <f>ROUND(H53+L53+P53+T53+X53+AB53+AF53+AJ53+AN53+AR53+AV53+AZ53,5)</f>
        <v>1500</v>
      </c>
      <c r="BE53" s="4">
        <f t="shared" si="0"/>
        <v>1354.6100000000001</v>
      </c>
      <c r="BF53" s="26">
        <f>ROUND(IF(BD53=0, IF(BC53=0, 0, 1), BC53/BD53),5)</f>
        <v>9.6930000000000002E-2</v>
      </c>
    </row>
    <row r="54" spans="1:58" x14ac:dyDescent="0.3">
      <c r="A54" s="1"/>
      <c r="B54" s="1"/>
      <c r="C54" s="1"/>
      <c r="D54" s="1"/>
      <c r="E54" s="1" t="s">
        <v>64</v>
      </c>
      <c r="F54" s="1"/>
      <c r="G54" s="4">
        <v>1482.27</v>
      </c>
      <c r="H54" s="4">
        <v>22000</v>
      </c>
      <c r="I54" s="4">
        <f>ROUND((G54-H54),5)</f>
        <v>-20517.73</v>
      </c>
      <c r="J54" s="5">
        <f>ROUND(IF(H54=0, IF(G54=0, 0, 1), G54/H54),5)</f>
        <v>6.7379999999999995E-2</v>
      </c>
      <c r="K54" s="4">
        <v>342.76</v>
      </c>
      <c r="L54" s="4">
        <v>0</v>
      </c>
      <c r="M54" s="4">
        <f>ROUND((K54-L54),5)</f>
        <v>342.76</v>
      </c>
      <c r="N54" s="5">
        <f>ROUND(IF(L54=0, IF(K54=0, 0, 1), K54/L54),5)</f>
        <v>1</v>
      </c>
      <c r="O54" s="4">
        <v>0</v>
      </c>
      <c r="P54" s="4">
        <v>0</v>
      </c>
      <c r="Q54" s="4">
        <f>ROUND((O54-P54),5)</f>
        <v>0</v>
      </c>
      <c r="R54" s="5">
        <f>ROUND(IF(P54=0, IF(O54=0, 0, 1), O54/P54),5)</f>
        <v>0</v>
      </c>
      <c r="S54" s="4">
        <v>0</v>
      </c>
      <c r="T54" s="4">
        <v>0</v>
      </c>
      <c r="U54" s="4">
        <f>ROUND((S54-T54),5)</f>
        <v>0</v>
      </c>
      <c r="V54" s="5">
        <f>ROUND(IF(T54=0, IF(S54=0, 0, 1), S54/T54),5)</f>
        <v>0</v>
      </c>
      <c r="W54" s="4">
        <v>0</v>
      </c>
      <c r="X54" s="4">
        <v>0</v>
      </c>
      <c r="Y54" s="4">
        <f>ROUND((W54-X54),5)</f>
        <v>0</v>
      </c>
      <c r="Z54" s="5">
        <f>ROUND(IF(X54=0, IF(W54=0, 0, 1), W54/X54),5)</f>
        <v>0</v>
      </c>
      <c r="AA54" s="4">
        <v>0</v>
      </c>
      <c r="AB54" s="4">
        <v>0</v>
      </c>
      <c r="AC54" s="4">
        <f>ROUND((AA54-AB54),5)</f>
        <v>0</v>
      </c>
      <c r="AD54" s="5">
        <f>ROUND(IF(AB54=0, IF(AA54=0, 0, 1), AA54/AB54),5)</f>
        <v>0</v>
      </c>
      <c r="AE54" s="4">
        <v>0</v>
      </c>
      <c r="AF54" s="6"/>
      <c r="AG54" s="6"/>
      <c r="AH54" s="6"/>
      <c r="AI54" s="4">
        <v>0</v>
      </c>
      <c r="AJ54" s="6"/>
      <c r="AK54" s="6"/>
      <c r="AL54" s="6"/>
      <c r="AM54" s="4">
        <v>0</v>
      </c>
      <c r="AN54" s="6"/>
      <c r="AO54" s="6"/>
      <c r="AP54" s="6"/>
      <c r="AQ54" s="4">
        <v>0</v>
      </c>
      <c r="AR54" s="6"/>
      <c r="AS54" s="6"/>
      <c r="AT54" s="6"/>
      <c r="AU54" s="4">
        <v>0</v>
      </c>
      <c r="AV54" s="6"/>
      <c r="AW54" s="6"/>
      <c r="AX54" s="6"/>
      <c r="AY54" s="4">
        <v>0</v>
      </c>
      <c r="AZ54" s="6"/>
      <c r="BA54" s="6"/>
      <c r="BB54" s="6"/>
      <c r="BC54" s="4">
        <f>ROUND(G54+K54+O54+S54+W54+AA54+AE54+AI54+AM54+AQ54+AU54+AY54,5)</f>
        <v>1825.03</v>
      </c>
      <c r="BD54" s="4">
        <f>ROUND(H54+L54+P54+T54+X54+AB54+AF54+AJ54+AN54+AR54+AV54+AZ54,5)</f>
        <v>22000</v>
      </c>
      <c r="BE54" s="4">
        <f t="shared" si="0"/>
        <v>20174.97</v>
      </c>
      <c r="BF54" s="5">
        <f>ROUND(IF(BD54=0, IF(BC54=0, 0, 1), BC54/BD54),5)</f>
        <v>8.2960000000000006E-2</v>
      </c>
    </row>
    <row r="55" spans="1:58" ht="15" thickBot="1" x14ac:dyDescent="0.35">
      <c r="A55" s="1"/>
      <c r="B55" s="1"/>
      <c r="C55" s="1"/>
      <c r="D55" s="1"/>
      <c r="E55" s="1" t="s">
        <v>65</v>
      </c>
      <c r="F55" s="1"/>
      <c r="G55" s="7">
        <v>11.25</v>
      </c>
      <c r="H55" s="7">
        <v>200</v>
      </c>
      <c r="I55" s="7">
        <f>ROUND((G55-H55),5)</f>
        <v>-188.75</v>
      </c>
      <c r="J55" s="8">
        <f>ROUND(IF(H55=0, IF(G55=0, 0, 1), G55/H55),5)</f>
        <v>5.6250000000000001E-2</v>
      </c>
      <c r="K55" s="7">
        <v>11.25</v>
      </c>
      <c r="L55" s="7">
        <v>0</v>
      </c>
      <c r="M55" s="7">
        <f>ROUND((K55-L55),5)</f>
        <v>11.25</v>
      </c>
      <c r="N55" s="8">
        <f>ROUND(IF(L55=0, IF(K55=0, 0, 1), K55/L55),5)</f>
        <v>1</v>
      </c>
      <c r="O55" s="7">
        <v>0</v>
      </c>
      <c r="P55" s="7">
        <v>0</v>
      </c>
      <c r="Q55" s="7">
        <f>ROUND((O55-P55),5)</f>
        <v>0</v>
      </c>
      <c r="R55" s="8">
        <f>ROUND(IF(P55=0, IF(O55=0, 0, 1), O55/P55),5)</f>
        <v>0</v>
      </c>
      <c r="S55" s="7">
        <v>0</v>
      </c>
      <c r="T55" s="7">
        <v>0</v>
      </c>
      <c r="U55" s="7">
        <f>ROUND((S55-T55),5)</f>
        <v>0</v>
      </c>
      <c r="V55" s="8">
        <f>ROUND(IF(T55=0, IF(S55=0, 0, 1), S55/T55),5)</f>
        <v>0</v>
      </c>
      <c r="W55" s="7">
        <v>0</v>
      </c>
      <c r="X55" s="7">
        <v>0</v>
      </c>
      <c r="Y55" s="7">
        <f>ROUND((W55-X55),5)</f>
        <v>0</v>
      </c>
      <c r="Z55" s="8">
        <f>ROUND(IF(X55=0, IF(W55=0, 0, 1), W55/X55),5)</f>
        <v>0</v>
      </c>
      <c r="AA55" s="7">
        <v>0</v>
      </c>
      <c r="AB55" s="7">
        <v>0</v>
      </c>
      <c r="AC55" s="7">
        <f>ROUND((AA55-AB55),5)</f>
        <v>0</v>
      </c>
      <c r="AD55" s="8">
        <f>ROUND(IF(AB55=0, IF(AA55=0, 0, 1), AA55/AB55),5)</f>
        <v>0</v>
      </c>
      <c r="AE55" s="7">
        <v>0</v>
      </c>
      <c r="AF55" s="6"/>
      <c r="AG55" s="6"/>
      <c r="AH55" s="6"/>
      <c r="AI55" s="7">
        <v>0</v>
      </c>
      <c r="AJ55" s="6"/>
      <c r="AK55" s="6"/>
      <c r="AL55" s="6"/>
      <c r="AM55" s="7">
        <v>0</v>
      </c>
      <c r="AN55" s="6"/>
      <c r="AO55" s="6"/>
      <c r="AP55" s="6"/>
      <c r="AQ55" s="7">
        <v>0</v>
      </c>
      <c r="AR55" s="6"/>
      <c r="AS55" s="6"/>
      <c r="AT55" s="6"/>
      <c r="AU55" s="7">
        <v>0</v>
      </c>
      <c r="AV55" s="6"/>
      <c r="AW55" s="6"/>
      <c r="AX55" s="6"/>
      <c r="AY55" s="7">
        <v>0</v>
      </c>
      <c r="AZ55" s="6"/>
      <c r="BA55" s="6"/>
      <c r="BB55" s="6"/>
      <c r="BC55" s="7">
        <f>ROUND(G55+K55+O55+S55+W55+AA55+AE55+AI55+AM55+AQ55+AU55+AY55,5)</f>
        <v>22.5</v>
      </c>
      <c r="BD55" s="7">
        <f>ROUND(H55+L55+P55+T55+X55+AB55+AF55+AJ55+AN55+AR55+AV55+AZ55,5)</f>
        <v>200</v>
      </c>
      <c r="BE55" s="7">
        <f t="shared" si="0"/>
        <v>177.5</v>
      </c>
      <c r="BF55" s="25">
        <f>ROUND(IF(BD55=0, IF(BC55=0, 0, 1), BC55/BD55),5)</f>
        <v>0.1125</v>
      </c>
    </row>
    <row r="56" spans="1:58" x14ac:dyDescent="0.3">
      <c r="A56" s="1"/>
      <c r="B56" s="1"/>
      <c r="C56" s="1"/>
      <c r="D56" s="1" t="s">
        <v>66</v>
      </c>
      <c r="E56" s="1"/>
      <c r="F56" s="1"/>
      <c r="G56" s="4">
        <f>ROUND(SUM(G46:G55),5)</f>
        <v>38849.42</v>
      </c>
      <c r="H56" s="4">
        <f>ROUND(SUM(H46:H55),5)</f>
        <v>401700</v>
      </c>
      <c r="I56" s="4">
        <f>ROUND((G56-H56),5)</f>
        <v>-362850.58</v>
      </c>
      <c r="J56" s="5">
        <f>ROUND(IF(H56=0, IF(G56=0, 0, 1), G56/H56),5)</f>
        <v>9.6710000000000004E-2</v>
      </c>
      <c r="K56" s="4">
        <f>ROUND(SUM(K46:K55),5)</f>
        <v>15749.08</v>
      </c>
      <c r="L56" s="4">
        <f>ROUND(SUM(L46:L55),5)</f>
        <v>0</v>
      </c>
      <c r="M56" s="4">
        <f>ROUND((K56-L56),5)</f>
        <v>15749.08</v>
      </c>
      <c r="N56" s="5">
        <f>ROUND(IF(L56=0, IF(K56=0, 0, 1), K56/L56),5)</f>
        <v>1</v>
      </c>
      <c r="O56" s="4">
        <f>ROUND(SUM(O46:O55),5)</f>
        <v>0</v>
      </c>
      <c r="P56" s="4">
        <f>ROUND(SUM(P46:P55),5)</f>
        <v>0</v>
      </c>
      <c r="Q56" s="4">
        <f>ROUND((O56-P56),5)</f>
        <v>0</v>
      </c>
      <c r="R56" s="5">
        <f>ROUND(IF(P56=0, IF(O56=0, 0, 1), O56/P56),5)</f>
        <v>0</v>
      </c>
      <c r="S56" s="4">
        <f>ROUND(SUM(S46:S55),5)</f>
        <v>0</v>
      </c>
      <c r="T56" s="4">
        <f>ROUND(SUM(T46:T55),5)</f>
        <v>0</v>
      </c>
      <c r="U56" s="4">
        <f>ROUND((S56-T56),5)</f>
        <v>0</v>
      </c>
      <c r="V56" s="5">
        <f>ROUND(IF(T56=0, IF(S56=0, 0, 1), S56/T56),5)</f>
        <v>0</v>
      </c>
      <c r="W56" s="4">
        <f>ROUND(SUM(W46:W55),5)</f>
        <v>0</v>
      </c>
      <c r="X56" s="4">
        <f>ROUND(SUM(X46:X55),5)</f>
        <v>0</v>
      </c>
      <c r="Y56" s="4">
        <f>ROUND((W56-X56),5)</f>
        <v>0</v>
      </c>
      <c r="Z56" s="5">
        <f>ROUND(IF(X56=0, IF(W56=0, 0, 1), W56/X56),5)</f>
        <v>0</v>
      </c>
      <c r="AA56" s="4">
        <f>ROUND(SUM(AA46:AA55),5)</f>
        <v>0</v>
      </c>
      <c r="AB56" s="4">
        <f>ROUND(SUM(AB46:AB55),5)</f>
        <v>0</v>
      </c>
      <c r="AC56" s="4">
        <f>ROUND((AA56-AB56),5)</f>
        <v>0</v>
      </c>
      <c r="AD56" s="5">
        <f>ROUND(IF(AB56=0, IF(AA56=0, 0, 1), AA56/AB56),5)</f>
        <v>0</v>
      </c>
      <c r="AE56" s="4">
        <f>ROUND(SUM(AE46:AE55),5)</f>
        <v>0</v>
      </c>
      <c r="AF56" s="6"/>
      <c r="AG56" s="6"/>
      <c r="AH56" s="6"/>
      <c r="AI56" s="4">
        <f>ROUND(SUM(AI46:AI55),5)</f>
        <v>0</v>
      </c>
      <c r="AJ56" s="6"/>
      <c r="AK56" s="6"/>
      <c r="AL56" s="6"/>
      <c r="AM56" s="4">
        <f>ROUND(SUM(AM46:AM55),5)</f>
        <v>0</v>
      </c>
      <c r="AN56" s="6"/>
      <c r="AO56" s="6"/>
      <c r="AP56" s="6"/>
      <c r="AQ56" s="4">
        <f>ROUND(SUM(AQ46:AQ55),5)</f>
        <v>0</v>
      </c>
      <c r="AR56" s="6"/>
      <c r="AS56" s="6"/>
      <c r="AT56" s="6"/>
      <c r="AU56" s="4">
        <f>ROUND(SUM(AU46:AU55),5)</f>
        <v>0</v>
      </c>
      <c r="AV56" s="6"/>
      <c r="AW56" s="6"/>
      <c r="AX56" s="6"/>
      <c r="AY56" s="4">
        <f>ROUND(SUM(AY46:AY55),5)</f>
        <v>0</v>
      </c>
      <c r="AZ56" s="6"/>
      <c r="BA56" s="6"/>
      <c r="BB56" s="6"/>
      <c r="BC56" s="4">
        <f>ROUND(G56+K56+O56+S56+W56+AA56+AE56+AI56+AM56+AQ56+AU56+AY56,5)</f>
        <v>54598.5</v>
      </c>
      <c r="BD56" s="4">
        <f>ROUND(H56+L56+P56+T56+X56+AB56+AF56+AJ56+AN56+AR56+AV56+AZ56,5)</f>
        <v>401700</v>
      </c>
      <c r="BE56" s="4">
        <f t="shared" si="0"/>
        <v>347101.5</v>
      </c>
      <c r="BF56" s="26">
        <f>ROUND(IF(BD56=0, IF(BC56=0, 0, 1), BC56/BD56),5)</f>
        <v>0.13592000000000001</v>
      </c>
    </row>
    <row r="57" spans="1:58" x14ac:dyDescent="0.3">
      <c r="A57" s="1"/>
      <c r="B57" s="1"/>
      <c r="C57" s="1"/>
      <c r="D57" s="1" t="s">
        <v>67</v>
      </c>
      <c r="E57" s="1"/>
      <c r="F57" s="1"/>
      <c r="G57" s="4"/>
      <c r="H57" s="4"/>
      <c r="I57" s="4"/>
      <c r="J57" s="5"/>
      <c r="K57" s="4"/>
      <c r="L57" s="4"/>
      <c r="M57" s="4"/>
      <c r="N57" s="5"/>
      <c r="O57" s="4"/>
      <c r="P57" s="4"/>
      <c r="Q57" s="4"/>
      <c r="R57" s="5"/>
      <c r="S57" s="4"/>
      <c r="T57" s="4"/>
      <c r="U57" s="4"/>
      <c r="V57" s="5"/>
      <c r="W57" s="4"/>
      <c r="X57" s="4"/>
      <c r="Y57" s="4"/>
      <c r="Z57" s="5"/>
      <c r="AA57" s="4"/>
      <c r="AB57" s="4"/>
      <c r="AC57" s="4"/>
      <c r="AD57" s="5"/>
      <c r="AE57" s="4"/>
      <c r="AF57" s="6"/>
      <c r="AG57" s="6"/>
      <c r="AH57" s="6"/>
      <c r="AI57" s="4"/>
      <c r="AJ57" s="6"/>
      <c r="AK57" s="6"/>
      <c r="AL57" s="6"/>
      <c r="AM57" s="4"/>
      <c r="AN57" s="6"/>
      <c r="AO57" s="6"/>
      <c r="AP57" s="6"/>
      <c r="AQ57" s="4"/>
      <c r="AR57" s="6"/>
      <c r="AS57" s="6"/>
      <c r="AT57" s="6"/>
      <c r="AU57" s="4"/>
      <c r="AV57" s="6"/>
      <c r="AW57" s="6"/>
      <c r="AX57" s="6"/>
      <c r="AY57" s="4"/>
      <c r="AZ57" s="6"/>
      <c r="BA57" s="6"/>
      <c r="BB57" s="6"/>
      <c r="BC57" s="4"/>
      <c r="BD57" s="4"/>
      <c r="BE57" s="4"/>
      <c r="BF57" s="5"/>
    </row>
    <row r="58" spans="1:58" x14ac:dyDescent="0.3">
      <c r="A58" s="1"/>
      <c r="B58" s="1"/>
      <c r="C58" s="1"/>
      <c r="D58" s="1"/>
      <c r="E58" s="1" t="s">
        <v>68</v>
      </c>
      <c r="F58" s="1"/>
      <c r="G58" s="4">
        <v>0</v>
      </c>
      <c r="H58" s="4">
        <v>19700</v>
      </c>
      <c r="I58" s="4">
        <f>ROUND((G58-H58),5)</f>
        <v>-19700</v>
      </c>
      <c r="J58" s="5">
        <f>ROUND(IF(H58=0, IF(G58=0, 0, 1), G58/H58),5)</f>
        <v>0</v>
      </c>
      <c r="K58" s="4">
        <v>0</v>
      </c>
      <c r="L58" s="4">
        <v>0</v>
      </c>
      <c r="M58" s="4">
        <f>ROUND((K58-L58),5)</f>
        <v>0</v>
      </c>
      <c r="N58" s="5">
        <f>ROUND(IF(L58=0, IF(K58=0, 0, 1), K58/L58),5)</f>
        <v>0</v>
      </c>
      <c r="O58" s="4">
        <v>0</v>
      </c>
      <c r="P58" s="4">
        <v>0</v>
      </c>
      <c r="Q58" s="4">
        <f>ROUND((O58-P58),5)</f>
        <v>0</v>
      </c>
      <c r="R58" s="5">
        <f>ROUND(IF(P58=0, IF(O58=0, 0, 1), O58/P58),5)</f>
        <v>0</v>
      </c>
      <c r="S58" s="4">
        <v>0</v>
      </c>
      <c r="T58" s="4">
        <v>0</v>
      </c>
      <c r="U58" s="4">
        <f>ROUND((S58-T58),5)</f>
        <v>0</v>
      </c>
      <c r="V58" s="5">
        <f>ROUND(IF(T58=0, IF(S58=0, 0, 1), S58/T58),5)</f>
        <v>0</v>
      </c>
      <c r="W58" s="4">
        <v>0</v>
      </c>
      <c r="X58" s="4">
        <v>0</v>
      </c>
      <c r="Y58" s="4">
        <f>ROUND((W58-X58),5)</f>
        <v>0</v>
      </c>
      <c r="Z58" s="5">
        <f>ROUND(IF(X58=0, IF(W58=0, 0, 1), W58/X58),5)</f>
        <v>0</v>
      </c>
      <c r="AA58" s="4">
        <v>0</v>
      </c>
      <c r="AB58" s="4">
        <v>0</v>
      </c>
      <c r="AC58" s="4">
        <f>ROUND((AA58-AB58),5)</f>
        <v>0</v>
      </c>
      <c r="AD58" s="5">
        <f>ROUND(IF(AB58=0, IF(AA58=0, 0, 1), AA58/AB58),5)</f>
        <v>0</v>
      </c>
      <c r="AE58" s="4">
        <v>0</v>
      </c>
      <c r="AF58" s="6"/>
      <c r="AG58" s="6"/>
      <c r="AH58" s="6"/>
      <c r="AI58" s="4">
        <v>0</v>
      </c>
      <c r="AJ58" s="6"/>
      <c r="AK58" s="6"/>
      <c r="AL58" s="6"/>
      <c r="AM58" s="4">
        <v>0</v>
      </c>
      <c r="AN58" s="6"/>
      <c r="AO58" s="6"/>
      <c r="AP58" s="6"/>
      <c r="AQ58" s="4">
        <v>0</v>
      </c>
      <c r="AR58" s="6"/>
      <c r="AS58" s="6"/>
      <c r="AT58" s="6"/>
      <c r="AU58" s="4">
        <v>0</v>
      </c>
      <c r="AV58" s="6"/>
      <c r="AW58" s="6"/>
      <c r="AX58" s="6"/>
      <c r="AY58" s="4">
        <v>0</v>
      </c>
      <c r="AZ58" s="6"/>
      <c r="BA58" s="6"/>
      <c r="BB58" s="6"/>
      <c r="BC58" s="4">
        <f>ROUND(G58+K58+O58+S58+W58+AA58+AE58+AI58+AM58+AQ58+AU58+AY58,5)</f>
        <v>0</v>
      </c>
      <c r="BD58" s="4">
        <f>ROUND(H58+L58+P58+T58+X58+AB58+AF58+AJ58+AN58+AR58+AV58+AZ58,5)</f>
        <v>19700</v>
      </c>
      <c r="BE58" s="4">
        <f t="shared" si="0"/>
        <v>19700</v>
      </c>
      <c r="BF58" s="5">
        <f>ROUND(IF(BD58=0, IF(BC58=0, 0, 1), BC58/BD58),5)</f>
        <v>0</v>
      </c>
    </row>
    <row r="59" spans="1:58" ht="15" thickBot="1" x14ac:dyDescent="0.35">
      <c r="A59" s="1"/>
      <c r="B59" s="1"/>
      <c r="C59" s="1"/>
      <c r="D59" s="1"/>
      <c r="E59" s="1" t="s">
        <v>69</v>
      </c>
      <c r="F59" s="1"/>
      <c r="G59" s="7">
        <v>0</v>
      </c>
      <c r="H59" s="7">
        <v>1000</v>
      </c>
      <c r="I59" s="7">
        <f>ROUND((G59-H59),5)</f>
        <v>-1000</v>
      </c>
      <c r="J59" s="8">
        <f>ROUND(IF(H59=0, IF(G59=0, 0, 1), G59/H59),5)</f>
        <v>0</v>
      </c>
      <c r="K59" s="7">
        <v>0</v>
      </c>
      <c r="L59" s="7">
        <v>0</v>
      </c>
      <c r="M59" s="7">
        <f>ROUND((K59-L59),5)</f>
        <v>0</v>
      </c>
      <c r="N59" s="8">
        <f>ROUND(IF(L59=0, IF(K59=0, 0, 1), K59/L59),5)</f>
        <v>0</v>
      </c>
      <c r="O59" s="7">
        <v>0</v>
      </c>
      <c r="P59" s="7">
        <v>0</v>
      </c>
      <c r="Q59" s="7">
        <f>ROUND((O59-P59),5)</f>
        <v>0</v>
      </c>
      <c r="R59" s="8">
        <f>ROUND(IF(P59=0, IF(O59=0, 0, 1), O59/P59),5)</f>
        <v>0</v>
      </c>
      <c r="S59" s="7">
        <v>0</v>
      </c>
      <c r="T59" s="7">
        <v>0</v>
      </c>
      <c r="U59" s="7">
        <f>ROUND((S59-T59),5)</f>
        <v>0</v>
      </c>
      <c r="V59" s="8">
        <f>ROUND(IF(T59=0, IF(S59=0, 0, 1), S59/T59),5)</f>
        <v>0</v>
      </c>
      <c r="W59" s="7">
        <v>0</v>
      </c>
      <c r="X59" s="7">
        <v>0</v>
      </c>
      <c r="Y59" s="7">
        <f>ROUND((W59-X59),5)</f>
        <v>0</v>
      </c>
      <c r="Z59" s="8">
        <f>ROUND(IF(X59=0, IF(W59=0, 0, 1), W59/X59),5)</f>
        <v>0</v>
      </c>
      <c r="AA59" s="7">
        <v>0</v>
      </c>
      <c r="AB59" s="7">
        <v>0</v>
      </c>
      <c r="AC59" s="7">
        <f>ROUND((AA59-AB59),5)</f>
        <v>0</v>
      </c>
      <c r="AD59" s="8">
        <f>ROUND(IF(AB59=0, IF(AA59=0, 0, 1), AA59/AB59),5)</f>
        <v>0</v>
      </c>
      <c r="AE59" s="7">
        <v>0</v>
      </c>
      <c r="AF59" s="6"/>
      <c r="AG59" s="6"/>
      <c r="AH59" s="6"/>
      <c r="AI59" s="7">
        <v>0</v>
      </c>
      <c r="AJ59" s="6"/>
      <c r="AK59" s="6"/>
      <c r="AL59" s="6"/>
      <c r="AM59" s="7">
        <v>0</v>
      </c>
      <c r="AN59" s="6"/>
      <c r="AO59" s="6"/>
      <c r="AP59" s="6"/>
      <c r="AQ59" s="7">
        <v>0</v>
      </c>
      <c r="AR59" s="6"/>
      <c r="AS59" s="6"/>
      <c r="AT59" s="6"/>
      <c r="AU59" s="7">
        <v>0</v>
      </c>
      <c r="AV59" s="6"/>
      <c r="AW59" s="6"/>
      <c r="AX59" s="6"/>
      <c r="AY59" s="7">
        <v>0</v>
      </c>
      <c r="AZ59" s="6"/>
      <c r="BA59" s="6"/>
      <c r="BB59" s="6"/>
      <c r="BC59" s="7">
        <f>ROUND(G59+K59+O59+S59+W59+AA59+AE59+AI59+AM59+AQ59+AU59+AY59,5)</f>
        <v>0</v>
      </c>
      <c r="BD59" s="7">
        <f>ROUND(H59+L59+P59+T59+X59+AB59+AF59+AJ59+AN59+AR59+AV59+AZ59,5)</f>
        <v>1000</v>
      </c>
      <c r="BE59" s="7">
        <f t="shared" si="0"/>
        <v>1000</v>
      </c>
      <c r="BF59" s="8">
        <f>ROUND(IF(BD59=0, IF(BC59=0, 0, 1), BC59/BD59),5)</f>
        <v>0</v>
      </c>
    </row>
    <row r="60" spans="1:58" x14ac:dyDescent="0.3">
      <c r="A60" s="1"/>
      <c r="B60" s="1"/>
      <c r="C60" s="1"/>
      <c r="D60" s="1" t="s">
        <v>70</v>
      </c>
      <c r="E60" s="1"/>
      <c r="F60" s="1"/>
      <c r="G60" s="4">
        <f>ROUND(SUM(G57:G59),5)</f>
        <v>0</v>
      </c>
      <c r="H60" s="4">
        <f>ROUND(SUM(H57:H59),5)</f>
        <v>20700</v>
      </c>
      <c r="I60" s="4">
        <f>ROUND((G60-H60),5)</f>
        <v>-20700</v>
      </c>
      <c r="J60" s="5">
        <f>ROUND(IF(H60=0, IF(G60=0, 0, 1), G60/H60),5)</f>
        <v>0</v>
      </c>
      <c r="K60" s="4">
        <f>ROUND(SUM(K57:K59),5)</f>
        <v>0</v>
      </c>
      <c r="L60" s="4">
        <f>ROUND(SUM(L57:L59),5)</f>
        <v>0</v>
      </c>
      <c r="M60" s="4">
        <f>ROUND((K60-L60),5)</f>
        <v>0</v>
      </c>
      <c r="N60" s="5">
        <f>ROUND(IF(L60=0, IF(K60=0, 0, 1), K60/L60),5)</f>
        <v>0</v>
      </c>
      <c r="O60" s="4">
        <f>ROUND(SUM(O57:O59),5)</f>
        <v>0</v>
      </c>
      <c r="P60" s="4">
        <f>ROUND(SUM(P57:P59),5)</f>
        <v>0</v>
      </c>
      <c r="Q60" s="4">
        <f>ROUND((O60-P60),5)</f>
        <v>0</v>
      </c>
      <c r="R60" s="5">
        <f>ROUND(IF(P60=0, IF(O60=0, 0, 1), O60/P60),5)</f>
        <v>0</v>
      </c>
      <c r="S60" s="4">
        <f>ROUND(SUM(S57:S59),5)</f>
        <v>0</v>
      </c>
      <c r="T60" s="4">
        <f>ROUND(SUM(T57:T59),5)</f>
        <v>0</v>
      </c>
      <c r="U60" s="4">
        <f>ROUND((S60-T60),5)</f>
        <v>0</v>
      </c>
      <c r="V60" s="5">
        <f>ROUND(IF(T60=0, IF(S60=0, 0, 1), S60/T60),5)</f>
        <v>0</v>
      </c>
      <c r="W60" s="4">
        <f>ROUND(SUM(W57:W59),5)</f>
        <v>0</v>
      </c>
      <c r="X60" s="4">
        <f>ROUND(SUM(X57:X59),5)</f>
        <v>0</v>
      </c>
      <c r="Y60" s="4">
        <f>ROUND((W60-X60),5)</f>
        <v>0</v>
      </c>
      <c r="Z60" s="5">
        <f>ROUND(IF(X60=0, IF(W60=0, 0, 1), W60/X60),5)</f>
        <v>0</v>
      </c>
      <c r="AA60" s="4">
        <f>ROUND(SUM(AA57:AA59),5)</f>
        <v>0</v>
      </c>
      <c r="AB60" s="4">
        <f>ROUND(SUM(AB57:AB59),5)</f>
        <v>0</v>
      </c>
      <c r="AC60" s="4">
        <f>ROUND((AA60-AB60),5)</f>
        <v>0</v>
      </c>
      <c r="AD60" s="5">
        <f>ROUND(IF(AB60=0, IF(AA60=0, 0, 1), AA60/AB60),5)</f>
        <v>0</v>
      </c>
      <c r="AE60" s="4">
        <f>ROUND(SUM(AE57:AE59),5)</f>
        <v>0</v>
      </c>
      <c r="AF60" s="6"/>
      <c r="AG60" s="6"/>
      <c r="AH60" s="6"/>
      <c r="AI60" s="4">
        <f>ROUND(SUM(AI57:AI59),5)</f>
        <v>0</v>
      </c>
      <c r="AJ60" s="6"/>
      <c r="AK60" s="6"/>
      <c r="AL60" s="6"/>
      <c r="AM60" s="4">
        <f>ROUND(SUM(AM57:AM59),5)</f>
        <v>0</v>
      </c>
      <c r="AN60" s="6"/>
      <c r="AO60" s="6"/>
      <c r="AP60" s="6"/>
      <c r="AQ60" s="4">
        <f>ROUND(SUM(AQ57:AQ59),5)</f>
        <v>0</v>
      </c>
      <c r="AR60" s="6"/>
      <c r="AS60" s="6"/>
      <c r="AT60" s="6"/>
      <c r="AU60" s="4">
        <f>ROUND(SUM(AU57:AU59),5)</f>
        <v>0</v>
      </c>
      <c r="AV60" s="6"/>
      <c r="AW60" s="6"/>
      <c r="AX60" s="6"/>
      <c r="AY60" s="4">
        <f>ROUND(SUM(AY57:AY59),5)</f>
        <v>0</v>
      </c>
      <c r="AZ60" s="6"/>
      <c r="BA60" s="6"/>
      <c r="BB60" s="6"/>
      <c r="BC60" s="4">
        <f>ROUND(G60+K60+O60+S60+W60+AA60+AE60+AI60+AM60+AQ60+AU60+AY60,5)</f>
        <v>0</v>
      </c>
      <c r="BD60" s="4">
        <f>ROUND(H60+L60+P60+T60+X60+AB60+AF60+AJ60+AN60+AR60+AV60+AZ60,5)</f>
        <v>20700</v>
      </c>
      <c r="BE60" s="4">
        <f t="shared" si="0"/>
        <v>20700</v>
      </c>
      <c r="BF60" s="5">
        <f>ROUND(IF(BD60=0, IF(BC60=0, 0, 1), BC60/BD60),5)</f>
        <v>0</v>
      </c>
    </row>
    <row r="61" spans="1:58" x14ac:dyDescent="0.3">
      <c r="A61" s="1"/>
      <c r="B61" s="1"/>
      <c r="C61" s="1"/>
      <c r="D61" s="1" t="s">
        <v>71</v>
      </c>
      <c r="E61" s="1"/>
      <c r="F61" s="1"/>
      <c r="G61" s="4"/>
      <c r="H61" s="4"/>
      <c r="I61" s="4"/>
      <c r="J61" s="5"/>
      <c r="K61" s="4"/>
      <c r="L61" s="4"/>
      <c r="M61" s="4"/>
      <c r="N61" s="5"/>
      <c r="O61" s="4"/>
      <c r="P61" s="4"/>
      <c r="Q61" s="4"/>
      <c r="R61" s="5"/>
      <c r="S61" s="4"/>
      <c r="T61" s="4"/>
      <c r="U61" s="4"/>
      <c r="V61" s="5"/>
      <c r="W61" s="4"/>
      <c r="X61" s="4"/>
      <c r="Y61" s="4"/>
      <c r="Z61" s="5"/>
      <c r="AA61" s="4"/>
      <c r="AB61" s="4"/>
      <c r="AC61" s="4"/>
      <c r="AD61" s="5"/>
      <c r="AE61" s="4"/>
      <c r="AF61" s="6"/>
      <c r="AG61" s="6"/>
      <c r="AH61" s="6"/>
      <c r="AI61" s="4"/>
      <c r="AJ61" s="6"/>
      <c r="AK61" s="6"/>
      <c r="AL61" s="6"/>
      <c r="AM61" s="4"/>
      <c r="AN61" s="6"/>
      <c r="AO61" s="6"/>
      <c r="AP61" s="6"/>
      <c r="AQ61" s="4"/>
      <c r="AR61" s="6"/>
      <c r="AS61" s="6"/>
      <c r="AT61" s="6"/>
      <c r="AU61" s="4"/>
      <c r="AV61" s="6"/>
      <c r="AW61" s="6"/>
      <c r="AX61" s="6"/>
      <c r="AY61" s="4"/>
      <c r="AZ61" s="6"/>
      <c r="BA61" s="6"/>
      <c r="BB61" s="6"/>
      <c r="BC61" s="4"/>
      <c r="BD61" s="4"/>
      <c r="BE61" s="4"/>
      <c r="BF61" s="5"/>
    </row>
    <row r="62" spans="1:58" x14ac:dyDescent="0.3">
      <c r="A62" s="1"/>
      <c r="B62" s="1"/>
      <c r="C62" s="1"/>
      <c r="D62" s="1"/>
      <c r="E62" s="1" t="s">
        <v>72</v>
      </c>
      <c r="F62" s="1"/>
      <c r="G62" s="4">
        <v>0</v>
      </c>
      <c r="H62" s="4">
        <v>22000</v>
      </c>
      <c r="I62" s="4">
        <f>ROUND((G62-H62),5)</f>
        <v>-22000</v>
      </c>
      <c r="J62" s="5">
        <f>ROUND(IF(H62=0, IF(G62=0, 0, 1), G62/H62),5)</f>
        <v>0</v>
      </c>
      <c r="K62" s="4">
        <v>0</v>
      </c>
      <c r="L62" s="4">
        <v>0</v>
      </c>
      <c r="M62" s="4">
        <f>ROUND((K62-L62),5)</f>
        <v>0</v>
      </c>
      <c r="N62" s="5">
        <f>ROUND(IF(L62=0, IF(K62=0, 0, 1), K62/L62),5)</f>
        <v>0</v>
      </c>
      <c r="O62" s="4">
        <v>0</v>
      </c>
      <c r="P62" s="4">
        <v>0</v>
      </c>
      <c r="Q62" s="4">
        <f>ROUND((O62-P62),5)</f>
        <v>0</v>
      </c>
      <c r="R62" s="5">
        <f>ROUND(IF(P62=0, IF(O62=0, 0, 1), O62/P62),5)</f>
        <v>0</v>
      </c>
      <c r="S62" s="4">
        <v>0</v>
      </c>
      <c r="T62" s="4">
        <v>0</v>
      </c>
      <c r="U62" s="4">
        <f>ROUND((S62-T62),5)</f>
        <v>0</v>
      </c>
      <c r="V62" s="5">
        <f>ROUND(IF(T62=0, IF(S62=0, 0, 1), S62/T62),5)</f>
        <v>0</v>
      </c>
      <c r="W62" s="4">
        <v>0</v>
      </c>
      <c r="X62" s="4">
        <v>0</v>
      </c>
      <c r="Y62" s="4">
        <f>ROUND((W62-X62),5)</f>
        <v>0</v>
      </c>
      <c r="Z62" s="5">
        <f>ROUND(IF(X62=0, IF(W62=0, 0, 1), W62/X62),5)</f>
        <v>0</v>
      </c>
      <c r="AA62" s="4">
        <v>0</v>
      </c>
      <c r="AB62" s="4">
        <v>0</v>
      </c>
      <c r="AC62" s="4">
        <f>ROUND((AA62-AB62),5)</f>
        <v>0</v>
      </c>
      <c r="AD62" s="5">
        <f>ROUND(IF(AB62=0, IF(AA62=0, 0, 1), AA62/AB62),5)</f>
        <v>0</v>
      </c>
      <c r="AE62" s="4">
        <v>0</v>
      </c>
      <c r="AF62" s="6"/>
      <c r="AG62" s="6"/>
      <c r="AH62" s="6"/>
      <c r="AI62" s="4">
        <v>0</v>
      </c>
      <c r="AJ62" s="6"/>
      <c r="AK62" s="6"/>
      <c r="AL62" s="6"/>
      <c r="AM62" s="4">
        <v>0</v>
      </c>
      <c r="AN62" s="6"/>
      <c r="AO62" s="6"/>
      <c r="AP62" s="6"/>
      <c r="AQ62" s="4">
        <v>0</v>
      </c>
      <c r="AR62" s="6"/>
      <c r="AS62" s="6"/>
      <c r="AT62" s="6"/>
      <c r="AU62" s="4">
        <v>0</v>
      </c>
      <c r="AV62" s="6"/>
      <c r="AW62" s="6"/>
      <c r="AX62" s="6"/>
      <c r="AY62" s="4">
        <v>0</v>
      </c>
      <c r="AZ62" s="6"/>
      <c r="BA62" s="6"/>
      <c r="BB62" s="6"/>
      <c r="BC62" s="4">
        <f>ROUND(G62+K62+O62+S62+W62+AA62+AE62+AI62+AM62+AQ62+AU62+AY62,5)</f>
        <v>0</v>
      </c>
      <c r="BD62" s="4">
        <f>ROUND(H62+L62+P62+T62+X62+AB62+AF62+AJ62+AN62+AR62+AV62+AZ62,5)</f>
        <v>22000</v>
      </c>
      <c r="BE62" s="4">
        <f t="shared" si="0"/>
        <v>22000</v>
      </c>
      <c r="BF62" s="5">
        <f>ROUND(IF(BD62=0, IF(BC62=0, 0, 1), BC62/BD62),5)</f>
        <v>0</v>
      </c>
    </row>
    <row r="63" spans="1:58" ht="15" thickBot="1" x14ac:dyDescent="0.35">
      <c r="A63" s="1"/>
      <c r="B63" s="1"/>
      <c r="C63" s="1"/>
      <c r="D63" s="1"/>
      <c r="E63" s="1" t="s">
        <v>73</v>
      </c>
      <c r="F63" s="1"/>
      <c r="G63" s="7">
        <v>0</v>
      </c>
      <c r="H63" s="7">
        <v>40000</v>
      </c>
      <c r="I63" s="7">
        <f>ROUND((G63-H63),5)</f>
        <v>-40000</v>
      </c>
      <c r="J63" s="8">
        <f>ROUND(IF(H63=0, IF(G63=0, 0, 1), G63/H63),5)</f>
        <v>0</v>
      </c>
      <c r="K63" s="7">
        <v>8250.81</v>
      </c>
      <c r="L63" s="7">
        <v>0</v>
      </c>
      <c r="M63" s="7">
        <f>ROUND((K63-L63),5)</f>
        <v>8250.81</v>
      </c>
      <c r="N63" s="8">
        <f>ROUND(IF(L63=0, IF(K63=0, 0, 1), K63/L63),5)</f>
        <v>1</v>
      </c>
      <c r="O63" s="7">
        <v>0</v>
      </c>
      <c r="P63" s="7">
        <v>0</v>
      </c>
      <c r="Q63" s="7">
        <f>ROUND((O63-P63),5)</f>
        <v>0</v>
      </c>
      <c r="R63" s="8">
        <f>ROUND(IF(P63=0, IF(O63=0, 0, 1), O63/P63),5)</f>
        <v>0</v>
      </c>
      <c r="S63" s="7">
        <v>0</v>
      </c>
      <c r="T63" s="7">
        <v>0</v>
      </c>
      <c r="U63" s="7">
        <f>ROUND((S63-T63),5)</f>
        <v>0</v>
      </c>
      <c r="V63" s="8">
        <f>ROUND(IF(T63=0, IF(S63=0, 0, 1), S63/T63),5)</f>
        <v>0</v>
      </c>
      <c r="W63" s="7">
        <v>0</v>
      </c>
      <c r="X63" s="7">
        <v>0</v>
      </c>
      <c r="Y63" s="7">
        <f>ROUND((W63-X63),5)</f>
        <v>0</v>
      </c>
      <c r="Z63" s="8">
        <f>ROUND(IF(X63=0, IF(W63=0, 0, 1), W63/X63),5)</f>
        <v>0</v>
      </c>
      <c r="AA63" s="7">
        <v>0</v>
      </c>
      <c r="AB63" s="7">
        <v>0</v>
      </c>
      <c r="AC63" s="7">
        <f>ROUND((AA63-AB63),5)</f>
        <v>0</v>
      </c>
      <c r="AD63" s="8">
        <f>ROUND(IF(AB63=0, IF(AA63=0, 0, 1), AA63/AB63),5)</f>
        <v>0</v>
      </c>
      <c r="AE63" s="7">
        <v>0</v>
      </c>
      <c r="AF63" s="6"/>
      <c r="AG63" s="6"/>
      <c r="AH63" s="6"/>
      <c r="AI63" s="7">
        <v>0</v>
      </c>
      <c r="AJ63" s="6"/>
      <c r="AK63" s="6"/>
      <c r="AL63" s="6"/>
      <c r="AM63" s="7">
        <v>0</v>
      </c>
      <c r="AN63" s="6"/>
      <c r="AO63" s="6"/>
      <c r="AP63" s="6"/>
      <c r="AQ63" s="7">
        <v>0</v>
      </c>
      <c r="AR63" s="6"/>
      <c r="AS63" s="6"/>
      <c r="AT63" s="6"/>
      <c r="AU63" s="7">
        <v>0</v>
      </c>
      <c r="AV63" s="6"/>
      <c r="AW63" s="6"/>
      <c r="AX63" s="6"/>
      <c r="AY63" s="7">
        <v>0</v>
      </c>
      <c r="AZ63" s="6"/>
      <c r="BA63" s="6"/>
      <c r="BB63" s="6"/>
      <c r="BC63" s="7">
        <f>ROUND(G63+K63+O63+S63+W63+AA63+AE63+AI63+AM63+AQ63+AU63+AY63,5)</f>
        <v>8250.81</v>
      </c>
      <c r="BD63" s="7">
        <f>ROUND(H63+L63+P63+T63+X63+AB63+AF63+AJ63+AN63+AR63+AV63+AZ63,5)</f>
        <v>40000</v>
      </c>
      <c r="BE63" s="7">
        <f t="shared" si="0"/>
        <v>31749.190000000002</v>
      </c>
      <c r="BF63" s="25">
        <f>ROUND(IF(BD63=0, IF(BC63=0, 0, 1), BC63/BD63),5)</f>
        <v>0.20627000000000001</v>
      </c>
    </row>
    <row r="64" spans="1:58" x14ac:dyDescent="0.3">
      <c r="A64" s="1"/>
      <c r="B64" s="1"/>
      <c r="C64" s="1"/>
      <c r="D64" s="1" t="s">
        <v>74</v>
      </c>
      <c r="E64" s="1"/>
      <c r="F64" s="1"/>
      <c r="G64" s="4">
        <f>ROUND(SUM(G61:G63),5)</f>
        <v>0</v>
      </c>
      <c r="H64" s="4">
        <f>ROUND(SUM(H61:H63),5)</f>
        <v>62000</v>
      </c>
      <c r="I64" s="4">
        <f>ROUND((G64-H64),5)</f>
        <v>-62000</v>
      </c>
      <c r="J64" s="5">
        <f>ROUND(IF(H64=0, IF(G64=0, 0, 1), G64/H64),5)</f>
        <v>0</v>
      </c>
      <c r="K64" s="4">
        <f>ROUND(SUM(K61:K63),5)</f>
        <v>8250.81</v>
      </c>
      <c r="L64" s="4">
        <f>ROUND(SUM(L61:L63),5)</f>
        <v>0</v>
      </c>
      <c r="M64" s="4">
        <f>ROUND((K64-L64),5)</f>
        <v>8250.81</v>
      </c>
      <c r="N64" s="5">
        <f>ROUND(IF(L64=0, IF(K64=0, 0, 1), K64/L64),5)</f>
        <v>1</v>
      </c>
      <c r="O64" s="4">
        <f>ROUND(SUM(O61:O63),5)</f>
        <v>0</v>
      </c>
      <c r="P64" s="4">
        <f>ROUND(SUM(P61:P63),5)</f>
        <v>0</v>
      </c>
      <c r="Q64" s="4">
        <f>ROUND((O64-P64),5)</f>
        <v>0</v>
      </c>
      <c r="R64" s="5">
        <f>ROUND(IF(P64=0, IF(O64=0, 0, 1), O64/P64),5)</f>
        <v>0</v>
      </c>
      <c r="S64" s="4">
        <f>ROUND(SUM(S61:S63),5)</f>
        <v>0</v>
      </c>
      <c r="T64" s="4">
        <f>ROUND(SUM(T61:T63),5)</f>
        <v>0</v>
      </c>
      <c r="U64" s="4">
        <f>ROUND((S64-T64),5)</f>
        <v>0</v>
      </c>
      <c r="V64" s="5">
        <f>ROUND(IF(T64=0, IF(S64=0, 0, 1), S64/T64),5)</f>
        <v>0</v>
      </c>
      <c r="W64" s="4">
        <f>ROUND(SUM(W61:W63),5)</f>
        <v>0</v>
      </c>
      <c r="X64" s="4">
        <f>ROUND(SUM(X61:X63),5)</f>
        <v>0</v>
      </c>
      <c r="Y64" s="4">
        <f>ROUND((W64-X64),5)</f>
        <v>0</v>
      </c>
      <c r="Z64" s="5">
        <f>ROUND(IF(X64=0, IF(W64=0, 0, 1), W64/X64),5)</f>
        <v>0</v>
      </c>
      <c r="AA64" s="4">
        <f>ROUND(SUM(AA61:AA63),5)</f>
        <v>0</v>
      </c>
      <c r="AB64" s="4">
        <f>ROUND(SUM(AB61:AB63),5)</f>
        <v>0</v>
      </c>
      <c r="AC64" s="4">
        <f>ROUND((AA64-AB64),5)</f>
        <v>0</v>
      </c>
      <c r="AD64" s="5">
        <f>ROUND(IF(AB64=0, IF(AA64=0, 0, 1), AA64/AB64),5)</f>
        <v>0</v>
      </c>
      <c r="AE64" s="4">
        <f>ROUND(SUM(AE61:AE63),5)</f>
        <v>0</v>
      </c>
      <c r="AF64" s="6"/>
      <c r="AG64" s="6"/>
      <c r="AH64" s="6"/>
      <c r="AI64" s="4">
        <f>ROUND(SUM(AI61:AI63),5)</f>
        <v>0</v>
      </c>
      <c r="AJ64" s="6"/>
      <c r="AK64" s="6"/>
      <c r="AL64" s="6"/>
      <c r="AM64" s="4">
        <f>ROUND(SUM(AM61:AM63),5)</f>
        <v>0</v>
      </c>
      <c r="AN64" s="6"/>
      <c r="AO64" s="6"/>
      <c r="AP64" s="6"/>
      <c r="AQ64" s="4">
        <f>ROUND(SUM(AQ61:AQ63),5)</f>
        <v>0</v>
      </c>
      <c r="AR64" s="6"/>
      <c r="AS64" s="6"/>
      <c r="AT64" s="6"/>
      <c r="AU64" s="4">
        <f>ROUND(SUM(AU61:AU63),5)</f>
        <v>0</v>
      </c>
      <c r="AV64" s="6"/>
      <c r="AW64" s="6"/>
      <c r="AX64" s="6"/>
      <c r="AY64" s="4">
        <f>ROUND(SUM(AY61:AY63),5)</f>
        <v>0</v>
      </c>
      <c r="AZ64" s="6"/>
      <c r="BA64" s="6"/>
      <c r="BB64" s="6"/>
      <c r="BC64" s="4">
        <f>ROUND(G64+K64+O64+S64+W64+AA64+AE64+AI64+AM64+AQ64+AU64+AY64,5)</f>
        <v>8250.81</v>
      </c>
      <c r="BD64" s="4">
        <f>ROUND(H64+L64+P64+T64+X64+AB64+AF64+AJ64+AN64+AR64+AV64+AZ64,5)</f>
        <v>62000</v>
      </c>
      <c r="BE64" s="4">
        <f t="shared" si="0"/>
        <v>53749.19</v>
      </c>
      <c r="BF64" s="26">
        <f>ROUND(IF(BD64=0, IF(BC64=0, 0, 1), BC64/BD64),5)</f>
        <v>0.13308</v>
      </c>
    </row>
    <row r="65" spans="1:58" hidden="1" x14ac:dyDescent="0.3">
      <c r="A65" s="1"/>
      <c r="B65" s="1"/>
      <c r="C65" s="1"/>
      <c r="D65" s="1" t="s">
        <v>75</v>
      </c>
      <c r="E65" s="1"/>
      <c r="F65" s="1"/>
      <c r="G65" s="4"/>
      <c r="H65" s="4"/>
      <c r="I65" s="4"/>
      <c r="J65" s="5"/>
      <c r="K65" s="4"/>
      <c r="L65" s="4"/>
      <c r="M65" s="4"/>
      <c r="N65" s="5"/>
      <c r="O65" s="4"/>
      <c r="P65" s="4"/>
      <c r="Q65" s="4"/>
      <c r="R65" s="5"/>
      <c r="S65" s="4"/>
      <c r="T65" s="4"/>
      <c r="U65" s="4"/>
      <c r="V65" s="5"/>
      <c r="W65" s="4"/>
      <c r="X65" s="4"/>
      <c r="Y65" s="4"/>
      <c r="Z65" s="5"/>
      <c r="AA65" s="4"/>
      <c r="AB65" s="4"/>
      <c r="AC65" s="4"/>
      <c r="AD65" s="5"/>
      <c r="AE65" s="4"/>
      <c r="AF65" s="6"/>
      <c r="AG65" s="6"/>
      <c r="AH65" s="6"/>
      <c r="AI65" s="4"/>
      <c r="AJ65" s="6"/>
      <c r="AK65" s="6"/>
      <c r="AL65" s="6"/>
      <c r="AM65" s="4"/>
      <c r="AN65" s="6"/>
      <c r="AO65" s="6"/>
      <c r="AP65" s="6"/>
      <c r="AQ65" s="4"/>
      <c r="AR65" s="6"/>
      <c r="AS65" s="6"/>
      <c r="AT65" s="6"/>
      <c r="AU65" s="4"/>
      <c r="AV65" s="6"/>
      <c r="AW65" s="6"/>
      <c r="AX65" s="6"/>
      <c r="AY65" s="4"/>
      <c r="AZ65" s="6"/>
      <c r="BA65" s="6"/>
      <c r="BB65" s="6"/>
      <c r="BC65" s="4"/>
      <c r="BD65" s="4"/>
      <c r="BE65" s="4">
        <f t="shared" si="0"/>
        <v>0</v>
      </c>
      <c r="BF65" s="5"/>
    </row>
    <row r="66" spans="1:58" ht="15" hidden="1" thickBot="1" x14ac:dyDescent="0.35">
      <c r="A66" s="1"/>
      <c r="B66" s="1"/>
      <c r="C66" s="1"/>
      <c r="D66" s="1"/>
      <c r="E66" s="1" t="s">
        <v>76</v>
      </c>
      <c r="F66" s="1"/>
      <c r="G66" s="7">
        <v>0</v>
      </c>
      <c r="H66" s="7">
        <v>4000</v>
      </c>
      <c r="I66" s="7">
        <f>ROUND((G66-H66),5)</f>
        <v>-4000</v>
      </c>
      <c r="J66" s="8">
        <f>ROUND(IF(H66=0, IF(G66=0, 0, 1), G66/H66),5)</f>
        <v>0</v>
      </c>
      <c r="K66" s="7">
        <v>0</v>
      </c>
      <c r="L66" s="7">
        <v>0</v>
      </c>
      <c r="M66" s="7">
        <f>ROUND((K66-L66),5)</f>
        <v>0</v>
      </c>
      <c r="N66" s="8">
        <f>ROUND(IF(L66=0, IF(K66=0, 0, 1), K66/L66),5)</f>
        <v>0</v>
      </c>
      <c r="O66" s="7">
        <v>0</v>
      </c>
      <c r="P66" s="7">
        <v>0</v>
      </c>
      <c r="Q66" s="7">
        <f>ROUND((O66-P66),5)</f>
        <v>0</v>
      </c>
      <c r="R66" s="8">
        <f>ROUND(IF(P66=0, IF(O66=0, 0, 1), O66/P66),5)</f>
        <v>0</v>
      </c>
      <c r="S66" s="7">
        <v>0</v>
      </c>
      <c r="T66" s="7">
        <v>0</v>
      </c>
      <c r="U66" s="7">
        <f>ROUND((S66-T66),5)</f>
        <v>0</v>
      </c>
      <c r="V66" s="8">
        <f>ROUND(IF(T66=0, IF(S66=0, 0, 1), S66/T66),5)</f>
        <v>0</v>
      </c>
      <c r="W66" s="7">
        <v>0</v>
      </c>
      <c r="X66" s="7">
        <v>0</v>
      </c>
      <c r="Y66" s="7">
        <f>ROUND((W66-X66),5)</f>
        <v>0</v>
      </c>
      <c r="Z66" s="8">
        <f>ROUND(IF(X66=0, IF(W66=0, 0, 1), W66/X66),5)</f>
        <v>0</v>
      </c>
      <c r="AA66" s="7">
        <v>0</v>
      </c>
      <c r="AB66" s="7">
        <v>0</v>
      </c>
      <c r="AC66" s="7">
        <f>ROUND((AA66-AB66),5)</f>
        <v>0</v>
      </c>
      <c r="AD66" s="8">
        <f>ROUND(IF(AB66=0, IF(AA66=0, 0, 1), AA66/AB66),5)</f>
        <v>0</v>
      </c>
      <c r="AE66" s="7">
        <v>0</v>
      </c>
      <c r="AF66" s="6"/>
      <c r="AG66" s="6"/>
      <c r="AH66" s="6"/>
      <c r="AI66" s="7">
        <v>0</v>
      </c>
      <c r="AJ66" s="6"/>
      <c r="AK66" s="6"/>
      <c r="AL66" s="6"/>
      <c r="AM66" s="7">
        <v>0</v>
      </c>
      <c r="AN66" s="6"/>
      <c r="AO66" s="6"/>
      <c r="AP66" s="6"/>
      <c r="AQ66" s="7">
        <v>0</v>
      </c>
      <c r="AR66" s="6"/>
      <c r="AS66" s="6"/>
      <c r="AT66" s="6"/>
      <c r="AU66" s="7">
        <v>0</v>
      </c>
      <c r="AV66" s="6"/>
      <c r="AW66" s="6"/>
      <c r="AX66" s="6"/>
      <c r="AY66" s="7">
        <v>0</v>
      </c>
      <c r="AZ66" s="6"/>
      <c r="BA66" s="6"/>
      <c r="BB66" s="6"/>
      <c r="BC66" s="7">
        <f>ROUND(G66+K66+O66+S66+W66+AA66+AE66+AI66+AM66+AQ66+AU66+AY66,5)</f>
        <v>0</v>
      </c>
      <c r="BD66" s="7">
        <f>ROUND(H66+L66+P66+T66+X66+AB66+AF66+AJ66+AN66+AR66+AV66+AZ66,5)</f>
        <v>4000</v>
      </c>
      <c r="BE66" s="4">
        <f t="shared" si="0"/>
        <v>4000</v>
      </c>
      <c r="BF66" s="8">
        <f>ROUND(IF(BD66=0, IF(BC66=0, 0, 1), BC66/BD66),5)</f>
        <v>0</v>
      </c>
    </row>
    <row r="67" spans="1:58" ht="19.8" customHeight="1" x14ac:dyDescent="0.3">
      <c r="A67" s="1"/>
      <c r="B67" s="1"/>
      <c r="C67" s="1"/>
      <c r="D67" s="1" t="s">
        <v>75</v>
      </c>
      <c r="E67" s="1"/>
      <c r="F67" s="1"/>
      <c r="G67" s="4">
        <f>ROUND(SUM(G65:G66),5)</f>
        <v>0</v>
      </c>
      <c r="H67" s="4">
        <f>ROUND(SUM(H65:H66),5)</f>
        <v>4000</v>
      </c>
      <c r="I67" s="4">
        <f>ROUND((G67-H67),5)</f>
        <v>-4000</v>
      </c>
      <c r="J67" s="5">
        <f>ROUND(IF(H67=0, IF(G67=0, 0, 1), G67/H67),5)</f>
        <v>0</v>
      </c>
      <c r="K67" s="4">
        <f>ROUND(SUM(K65:K66),5)</f>
        <v>0</v>
      </c>
      <c r="L67" s="4">
        <f>ROUND(SUM(L65:L66),5)</f>
        <v>0</v>
      </c>
      <c r="M67" s="4">
        <f>ROUND((K67-L67),5)</f>
        <v>0</v>
      </c>
      <c r="N67" s="5">
        <f>ROUND(IF(L67=0, IF(K67=0, 0, 1), K67/L67),5)</f>
        <v>0</v>
      </c>
      <c r="O67" s="4">
        <f>ROUND(SUM(O65:O66),5)</f>
        <v>0</v>
      </c>
      <c r="P67" s="4">
        <f>ROUND(SUM(P65:P66),5)</f>
        <v>0</v>
      </c>
      <c r="Q67" s="4">
        <f>ROUND((O67-P67),5)</f>
        <v>0</v>
      </c>
      <c r="R67" s="5">
        <f>ROUND(IF(P67=0, IF(O67=0, 0, 1), O67/P67),5)</f>
        <v>0</v>
      </c>
      <c r="S67" s="4">
        <f>ROUND(SUM(S65:S66),5)</f>
        <v>0</v>
      </c>
      <c r="T67" s="4">
        <f>ROUND(SUM(T65:T66),5)</f>
        <v>0</v>
      </c>
      <c r="U67" s="4">
        <f>ROUND((S67-T67),5)</f>
        <v>0</v>
      </c>
      <c r="V67" s="5">
        <f>ROUND(IF(T67=0, IF(S67=0, 0, 1), S67/T67),5)</f>
        <v>0</v>
      </c>
      <c r="W67" s="4">
        <f>ROUND(SUM(W65:W66),5)</f>
        <v>0</v>
      </c>
      <c r="X67" s="4">
        <f>ROUND(SUM(X65:X66),5)</f>
        <v>0</v>
      </c>
      <c r="Y67" s="4">
        <f>ROUND((W67-X67),5)</f>
        <v>0</v>
      </c>
      <c r="Z67" s="5">
        <f>ROUND(IF(X67=0, IF(W67=0, 0, 1), W67/X67),5)</f>
        <v>0</v>
      </c>
      <c r="AA67" s="4">
        <f>ROUND(SUM(AA65:AA66),5)</f>
        <v>0</v>
      </c>
      <c r="AB67" s="4">
        <f>ROUND(SUM(AB65:AB66),5)</f>
        <v>0</v>
      </c>
      <c r="AC67" s="4">
        <f>ROUND((AA67-AB67),5)</f>
        <v>0</v>
      </c>
      <c r="AD67" s="5">
        <f>ROUND(IF(AB67=0, IF(AA67=0, 0, 1), AA67/AB67),5)</f>
        <v>0</v>
      </c>
      <c r="AE67" s="4">
        <f>ROUND(SUM(AE65:AE66),5)</f>
        <v>0</v>
      </c>
      <c r="AF67" s="6"/>
      <c r="AG67" s="6"/>
      <c r="AH67" s="6"/>
      <c r="AI67" s="4">
        <f>ROUND(SUM(AI65:AI66),5)</f>
        <v>0</v>
      </c>
      <c r="AJ67" s="6"/>
      <c r="AK67" s="6"/>
      <c r="AL67" s="6"/>
      <c r="AM67" s="4">
        <f>ROUND(SUM(AM65:AM66),5)</f>
        <v>0</v>
      </c>
      <c r="AN67" s="6"/>
      <c r="AO67" s="6"/>
      <c r="AP67" s="6"/>
      <c r="AQ67" s="4">
        <f>ROUND(SUM(AQ65:AQ66),5)</f>
        <v>0</v>
      </c>
      <c r="AR67" s="6"/>
      <c r="AS67" s="6"/>
      <c r="AT67" s="6"/>
      <c r="AU67" s="4">
        <f>ROUND(SUM(AU65:AU66),5)</f>
        <v>0</v>
      </c>
      <c r="AV67" s="6"/>
      <c r="AW67" s="6"/>
      <c r="AX67" s="6"/>
      <c r="AY67" s="4">
        <f>ROUND(SUM(AY65:AY66),5)</f>
        <v>0</v>
      </c>
      <c r="AZ67" s="6"/>
      <c r="BA67" s="6"/>
      <c r="BB67" s="6"/>
      <c r="BC67" s="4">
        <f>ROUND(G67+K67+O67+S67+W67+AA67+AE67+AI67+AM67+AQ67+AU67+AY67,5)</f>
        <v>0</v>
      </c>
      <c r="BD67" s="4">
        <f>ROUND(H67+L67+P67+T67+X67+AB67+AF67+AJ67+AN67+AR67+AV67+AZ67,5)</f>
        <v>4000</v>
      </c>
      <c r="BE67" s="4">
        <f t="shared" si="0"/>
        <v>4000</v>
      </c>
      <c r="BF67" s="5">
        <f>ROUND(IF(BD67=0, IF(BC67=0, 0, 1), BC67/BD67),5)</f>
        <v>0</v>
      </c>
    </row>
    <row r="68" spans="1:58" hidden="1" x14ac:dyDescent="0.3">
      <c r="A68" s="1"/>
      <c r="B68" s="1"/>
      <c r="C68" s="1"/>
      <c r="D68" s="1" t="s">
        <v>77</v>
      </c>
      <c r="E68" s="1"/>
      <c r="F68" s="1"/>
      <c r="G68" s="4"/>
      <c r="H68" s="4"/>
      <c r="I68" s="4"/>
      <c r="J68" s="5"/>
      <c r="K68" s="4"/>
      <c r="L68" s="4"/>
      <c r="M68" s="4"/>
      <c r="N68" s="5"/>
      <c r="O68" s="4"/>
      <c r="P68" s="4"/>
      <c r="Q68" s="4"/>
      <c r="R68" s="5"/>
      <c r="S68" s="4"/>
      <c r="T68" s="4"/>
      <c r="U68" s="4"/>
      <c r="V68" s="5"/>
      <c r="W68" s="4"/>
      <c r="X68" s="4"/>
      <c r="Y68" s="4"/>
      <c r="Z68" s="5"/>
      <c r="AA68" s="4"/>
      <c r="AB68" s="4"/>
      <c r="AC68" s="4"/>
      <c r="AD68" s="5"/>
      <c r="AE68" s="4"/>
      <c r="AF68" s="6"/>
      <c r="AG68" s="6"/>
      <c r="AH68" s="6"/>
      <c r="AI68" s="4"/>
      <c r="AJ68" s="6"/>
      <c r="AK68" s="6"/>
      <c r="AL68" s="6"/>
      <c r="AM68" s="4"/>
      <c r="AN68" s="6"/>
      <c r="AO68" s="6"/>
      <c r="AP68" s="6"/>
      <c r="AQ68" s="4"/>
      <c r="AR68" s="6"/>
      <c r="AS68" s="6"/>
      <c r="AT68" s="6"/>
      <c r="AU68" s="4"/>
      <c r="AV68" s="6"/>
      <c r="AW68" s="6"/>
      <c r="AX68" s="6"/>
      <c r="AY68" s="4"/>
      <c r="AZ68" s="6"/>
      <c r="BA68" s="6"/>
      <c r="BB68" s="6"/>
      <c r="BC68" s="4"/>
      <c r="BD68" s="4"/>
      <c r="BE68" s="4">
        <f t="shared" si="0"/>
        <v>0</v>
      </c>
      <c r="BF68" s="5"/>
    </row>
    <row r="69" spans="1:58" hidden="1" x14ac:dyDescent="0.3">
      <c r="A69" s="1"/>
      <c r="B69" s="1"/>
      <c r="C69" s="1"/>
      <c r="D69" s="1"/>
      <c r="E69" s="1" t="s">
        <v>78</v>
      </c>
      <c r="F69" s="1"/>
      <c r="G69" s="4">
        <v>0</v>
      </c>
      <c r="H69" s="4"/>
      <c r="I69" s="4"/>
      <c r="J69" s="5"/>
      <c r="K69" s="4">
        <v>206.15</v>
      </c>
      <c r="L69" s="4"/>
      <c r="M69" s="4"/>
      <c r="N69" s="5"/>
      <c r="O69" s="4">
        <v>0</v>
      </c>
      <c r="P69" s="4"/>
      <c r="Q69" s="4"/>
      <c r="R69" s="5"/>
      <c r="S69" s="4">
        <v>0</v>
      </c>
      <c r="T69" s="4"/>
      <c r="U69" s="4"/>
      <c r="V69" s="5"/>
      <c r="W69" s="4">
        <v>0</v>
      </c>
      <c r="X69" s="4"/>
      <c r="Y69" s="4"/>
      <c r="Z69" s="5"/>
      <c r="AA69" s="4">
        <v>0</v>
      </c>
      <c r="AB69" s="4"/>
      <c r="AC69" s="4"/>
      <c r="AD69" s="5"/>
      <c r="AE69" s="4">
        <v>0</v>
      </c>
      <c r="AF69" s="6"/>
      <c r="AG69" s="6"/>
      <c r="AH69" s="6"/>
      <c r="AI69" s="4">
        <v>0</v>
      </c>
      <c r="AJ69" s="6"/>
      <c r="AK69" s="6"/>
      <c r="AL69" s="6"/>
      <c r="AM69" s="4">
        <v>0</v>
      </c>
      <c r="AN69" s="6"/>
      <c r="AO69" s="6"/>
      <c r="AP69" s="6"/>
      <c r="AQ69" s="4">
        <v>0</v>
      </c>
      <c r="AR69" s="6"/>
      <c r="AS69" s="6"/>
      <c r="AT69" s="6"/>
      <c r="AU69" s="4">
        <v>0</v>
      </c>
      <c r="AV69" s="6"/>
      <c r="AW69" s="6"/>
      <c r="AX69" s="6"/>
      <c r="AY69" s="4">
        <v>0</v>
      </c>
      <c r="AZ69" s="6"/>
      <c r="BA69" s="6"/>
      <c r="BB69" s="6"/>
      <c r="BC69" s="4">
        <f>ROUND(G69+K69+O69+S69+W69+AA69+AE69+AI69+AM69+AQ69+AU69+AY69,5)</f>
        <v>206.15</v>
      </c>
      <c r="BD69" s="4"/>
      <c r="BE69" s="4">
        <f t="shared" si="0"/>
        <v>-206.15</v>
      </c>
      <c r="BF69" s="5"/>
    </row>
    <row r="70" spans="1:58" hidden="1" x14ac:dyDescent="0.3">
      <c r="A70" s="1"/>
      <c r="B70" s="1"/>
      <c r="C70" s="1"/>
      <c r="D70" s="1"/>
      <c r="E70" s="1" t="s">
        <v>77</v>
      </c>
      <c r="F70" s="1"/>
      <c r="G70" s="4">
        <v>0</v>
      </c>
      <c r="H70" s="4"/>
      <c r="I70" s="4"/>
      <c r="J70" s="5"/>
      <c r="K70" s="4">
        <v>111.1</v>
      </c>
      <c r="L70" s="4"/>
      <c r="M70" s="4"/>
      <c r="N70" s="5"/>
      <c r="O70" s="4">
        <v>0</v>
      </c>
      <c r="P70" s="4"/>
      <c r="Q70" s="4"/>
      <c r="R70" s="5"/>
      <c r="S70" s="4">
        <v>0</v>
      </c>
      <c r="T70" s="4"/>
      <c r="U70" s="4"/>
      <c r="V70" s="5"/>
      <c r="W70" s="4">
        <v>0</v>
      </c>
      <c r="X70" s="4"/>
      <c r="Y70" s="4"/>
      <c r="Z70" s="5"/>
      <c r="AA70" s="4">
        <v>0</v>
      </c>
      <c r="AB70" s="4"/>
      <c r="AC70" s="4"/>
      <c r="AD70" s="5"/>
      <c r="AE70" s="4">
        <v>0</v>
      </c>
      <c r="AF70" s="6"/>
      <c r="AG70" s="6"/>
      <c r="AH70" s="6"/>
      <c r="AI70" s="4">
        <v>0</v>
      </c>
      <c r="AJ70" s="6"/>
      <c r="AK70" s="6"/>
      <c r="AL70" s="6"/>
      <c r="AM70" s="4">
        <v>0</v>
      </c>
      <c r="AN70" s="6"/>
      <c r="AO70" s="6"/>
      <c r="AP70" s="6"/>
      <c r="AQ70" s="4">
        <v>0</v>
      </c>
      <c r="AR70" s="6"/>
      <c r="AS70" s="6"/>
      <c r="AT70" s="6"/>
      <c r="AU70" s="4">
        <v>0</v>
      </c>
      <c r="AV70" s="6"/>
      <c r="AW70" s="6"/>
      <c r="AX70" s="6"/>
      <c r="AY70" s="4">
        <v>0</v>
      </c>
      <c r="AZ70" s="6"/>
      <c r="BA70" s="6"/>
      <c r="BB70" s="6"/>
      <c r="BC70" s="4">
        <f>ROUND(G70+K70+O70+S70+W70+AA70+AE70+AI70+AM70+AQ70+AU70+AY70,5)</f>
        <v>111.1</v>
      </c>
      <c r="BD70" s="4"/>
      <c r="BE70" s="4">
        <f t="shared" si="0"/>
        <v>-111.1</v>
      </c>
      <c r="BF70" s="5"/>
    </row>
    <row r="71" spans="1:58" ht="15" hidden="1" thickBot="1" x14ac:dyDescent="0.35">
      <c r="A71" s="1"/>
      <c r="B71" s="1"/>
      <c r="C71" s="1"/>
      <c r="D71" s="1"/>
      <c r="E71" s="1" t="s">
        <v>79</v>
      </c>
      <c r="F71" s="1"/>
      <c r="G71" s="7">
        <v>0</v>
      </c>
      <c r="H71" s="7">
        <v>5000</v>
      </c>
      <c r="I71" s="7">
        <f>ROUND((G71-H71),5)</f>
        <v>-5000</v>
      </c>
      <c r="J71" s="8">
        <f>ROUND(IF(H71=0, IF(G71=0, 0, 1), G71/H71),5)</f>
        <v>0</v>
      </c>
      <c r="K71" s="7">
        <v>61.81</v>
      </c>
      <c r="L71" s="7">
        <v>0</v>
      </c>
      <c r="M71" s="7">
        <f>ROUND((K71-L71),5)</f>
        <v>61.81</v>
      </c>
      <c r="N71" s="8">
        <f>ROUND(IF(L71=0, IF(K71=0, 0, 1), K71/L71),5)</f>
        <v>1</v>
      </c>
      <c r="O71" s="7">
        <v>0</v>
      </c>
      <c r="P71" s="7">
        <v>0</v>
      </c>
      <c r="Q71" s="7">
        <f>ROUND((O71-P71),5)</f>
        <v>0</v>
      </c>
      <c r="R71" s="8">
        <f>ROUND(IF(P71=0, IF(O71=0, 0, 1), O71/P71),5)</f>
        <v>0</v>
      </c>
      <c r="S71" s="7">
        <v>0</v>
      </c>
      <c r="T71" s="7">
        <v>0</v>
      </c>
      <c r="U71" s="7">
        <f>ROUND((S71-T71),5)</f>
        <v>0</v>
      </c>
      <c r="V71" s="8">
        <f>ROUND(IF(T71=0, IF(S71=0, 0, 1), S71/T71),5)</f>
        <v>0</v>
      </c>
      <c r="W71" s="7">
        <v>0</v>
      </c>
      <c r="X71" s="7">
        <v>0</v>
      </c>
      <c r="Y71" s="7">
        <f>ROUND((W71-X71),5)</f>
        <v>0</v>
      </c>
      <c r="Z71" s="8">
        <f>ROUND(IF(X71=0, IF(W71=0, 0, 1), W71/X71),5)</f>
        <v>0</v>
      </c>
      <c r="AA71" s="7">
        <v>0</v>
      </c>
      <c r="AB71" s="7">
        <v>0</v>
      </c>
      <c r="AC71" s="7">
        <f>ROUND((AA71-AB71),5)</f>
        <v>0</v>
      </c>
      <c r="AD71" s="8">
        <f>ROUND(IF(AB71=0, IF(AA71=0, 0, 1), AA71/AB71),5)</f>
        <v>0</v>
      </c>
      <c r="AE71" s="7">
        <v>0</v>
      </c>
      <c r="AF71" s="6"/>
      <c r="AG71" s="6"/>
      <c r="AH71" s="6"/>
      <c r="AI71" s="7">
        <v>0</v>
      </c>
      <c r="AJ71" s="6"/>
      <c r="AK71" s="6"/>
      <c r="AL71" s="6"/>
      <c r="AM71" s="7">
        <v>0</v>
      </c>
      <c r="AN71" s="6"/>
      <c r="AO71" s="6"/>
      <c r="AP71" s="6"/>
      <c r="AQ71" s="7">
        <v>0</v>
      </c>
      <c r="AR71" s="6"/>
      <c r="AS71" s="6"/>
      <c r="AT71" s="6"/>
      <c r="AU71" s="7">
        <v>0</v>
      </c>
      <c r="AV71" s="6"/>
      <c r="AW71" s="6"/>
      <c r="AX71" s="6"/>
      <c r="AY71" s="7">
        <v>0</v>
      </c>
      <c r="AZ71" s="6"/>
      <c r="BA71" s="6"/>
      <c r="BB71" s="6"/>
      <c r="BC71" s="9">
        <f>ROUND(G71+K71+O71+S71+W71+AA71+AE71+AI71+AM71+AQ71+AU71+AY71,5)</f>
        <v>61.81</v>
      </c>
      <c r="BD71" s="9">
        <f>ROUND(H71+L71+P71+T71+X71+AB71+AF71+AJ71+AN71+AR71+AV71+AZ71,5)</f>
        <v>5000</v>
      </c>
      <c r="BE71" s="4">
        <f t="shared" ref="BE71:BE77" si="1">BD71-BC71</f>
        <v>4938.1899999999996</v>
      </c>
      <c r="BF71" s="10">
        <f>ROUND(IF(BD71=0, IF(BC71=0, 0, 1), BC71/BD71),5)</f>
        <v>1.2359999999999999E-2</v>
      </c>
    </row>
    <row r="72" spans="1:58" ht="15" thickBot="1" x14ac:dyDescent="0.35">
      <c r="A72" s="1"/>
      <c r="B72" s="1"/>
      <c r="C72" s="1"/>
      <c r="D72" s="1" t="s">
        <v>77</v>
      </c>
      <c r="E72" s="1"/>
      <c r="F72" s="1"/>
      <c r="G72" s="4">
        <f>ROUND(SUM(G68:G71),5)</f>
        <v>0</v>
      </c>
      <c r="H72" s="4">
        <f>ROUND(SUM(H68:H71),5)</f>
        <v>5000</v>
      </c>
      <c r="I72" s="4">
        <f>ROUND((G72-H72),5)</f>
        <v>-5000</v>
      </c>
      <c r="J72" s="5">
        <f>ROUND(IF(H72=0, IF(G72=0, 0, 1), G72/H72),5)</f>
        <v>0</v>
      </c>
      <c r="K72" s="4">
        <f>ROUND(SUM(K68:K71),5)</f>
        <v>379.06</v>
      </c>
      <c r="L72" s="4">
        <f>ROUND(SUM(L68:L71),5)</f>
        <v>0</v>
      </c>
      <c r="M72" s="4">
        <f>ROUND((K72-L72),5)</f>
        <v>379.06</v>
      </c>
      <c r="N72" s="5">
        <f>ROUND(IF(L72=0, IF(K72=0, 0, 1), K72/L72),5)</f>
        <v>1</v>
      </c>
      <c r="O72" s="4">
        <f>ROUND(SUM(O68:O71),5)</f>
        <v>0</v>
      </c>
      <c r="P72" s="4">
        <f>ROUND(SUM(P68:P71),5)</f>
        <v>0</v>
      </c>
      <c r="Q72" s="4">
        <f>ROUND((O72-P72),5)</f>
        <v>0</v>
      </c>
      <c r="R72" s="5">
        <f>ROUND(IF(P72=0, IF(O72=0, 0, 1), O72/P72),5)</f>
        <v>0</v>
      </c>
      <c r="S72" s="4">
        <f>ROUND(SUM(S68:S71),5)</f>
        <v>0</v>
      </c>
      <c r="T72" s="4">
        <f>ROUND(SUM(T68:T71),5)</f>
        <v>0</v>
      </c>
      <c r="U72" s="4">
        <f>ROUND((S72-T72),5)</f>
        <v>0</v>
      </c>
      <c r="V72" s="5">
        <f>ROUND(IF(T72=0, IF(S72=0, 0, 1), S72/T72),5)</f>
        <v>0</v>
      </c>
      <c r="W72" s="4">
        <f>ROUND(SUM(W68:W71),5)</f>
        <v>0</v>
      </c>
      <c r="X72" s="4">
        <f>ROUND(SUM(X68:X71),5)</f>
        <v>0</v>
      </c>
      <c r="Y72" s="4">
        <f>ROUND((W72-X72),5)</f>
        <v>0</v>
      </c>
      <c r="Z72" s="5">
        <f>ROUND(IF(X72=0, IF(W72=0, 0, 1), W72/X72),5)</f>
        <v>0</v>
      </c>
      <c r="AA72" s="4">
        <f>ROUND(SUM(AA68:AA71),5)</f>
        <v>0</v>
      </c>
      <c r="AB72" s="4">
        <f>ROUND(SUM(AB68:AB71),5)</f>
        <v>0</v>
      </c>
      <c r="AC72" s="4">
        <f>ROUND((AA72-AB72),5)</f>
        <v>0</v>
      </c>
      <c r="AD72" s="5">
        <f>ROUND(IF(AB72=0, IF(AA72=0, 0, 1), AA72/AB72),5)</f>
        <v>0</v>
      </c>
      <c r="AE72" s="4">
        <f>ROUND(SUM(AE68:AE71),5)</f>
        <v>0</v>
      </c>
      <c r="AF72" s="6"/>
      <c r="AG72" s="6"/>
      <c r="AH72" s="6"/>
      <c r="AI72" s="4">
        <f>ROUND(SUM(AI68:AI71),5)</f>
        <v>0</v>
      </c>
      <c r="AJ72" s="6"/>
      <c r="AK72" s="6"/>
      <c r="AL72" s="6"/>
      <c r="AM72" s="4">
        <f>ROUND(SUM(AM68:AM71),5)</f>
        <v>0</v>
      </c>
      <c r="AN72" s="6"/>
      <c r="AO72" s="6"/>
      <c r="AP72" s="6"/>
      <c r="AQ72" s="4">
        <f>ROUND(SUM(AQ68:AQ71),5)</f>
        <v>0</v>
      </c>
      <c r="AR72" s="6"/>
      <c r="AS72" s="6"/>
      <c r="AT72" s="6"/>
      <c r="AU72" s="4">
        <f>ROUND(SUM(AU68:AU71),5)</f>
        <v>0</v>
      </c>
      <c r="AV72" s="6"/>
      <c r="AW72" s="6"/>
      <c r="AX72" s="6"/>
      <c r="AY72" s="4">
        <f>ROUND(SUM(AY68:AY71),5)</f>
        <v>0</v>
      </c>
      <c r="AZ72" s="6"/>
      <c r="BA72" s="6"/>
      <c r="BB72" s="6"/>
      <c r="BC72" s="9">
        <f>ROUND(G72+K72+O72+S72+W72+AA72+AE72+AI72+AM72+AQ72+AU72+AY72,5)</f>
        <v>379.06</v>
      </c>
      <c r="BD72" s="9">
        <f>ROUND(H72+L72+P72+T72+X72+AB72+AF72+AJ72+AN72+AR72+AV72+AZ72,5)</f>
        <v>5000</v>
      </c>
      <c r="BE72" s="9">
        <f t="shared" si="1"/>
        <v>4620.9399999999996</v>
      </c>
      <c r="BF72" s="10">
        <f>ROUND(IF(BD72=0, IF(BC72=0, 0, 1), BC72/BD72),5)</f>
        <v>7.5810000000000002E-2</v>
      </c>
    </row>
    <row r="73" spans="1:58" ht="15" hidden="1" thickBot="1" x14ac:dyDescent="0.35">
      <c r="A73" s="1"/>
      <c r="B73" s="1"/>
      <c r="C73" s="1"/>
      <c r="D73" s="1" t="s">
        <v>80</v>
      </c>
      <c r="E73" s="1"/>
      <c r="F73" s="1"/>
      <c r="G73" s="4"/>
      <c r="H73" s="4"/>
      <c r="I73" s="4"/>
      <c r="J73" s="5"/>
      <c r="K73" s="4"/>
      <c r="L73" s="4"/>
      <c r="M73" s="4"/>
      <c r="N73" s="5"/>
      <c r="O73" s="4"/>
      <c r="P73" s="4"/>
      <c r="Q73" s="4"/>
      <c r="R73" s="5"/>
      <c r="S73" s="4"/>
      <c r="T73" s="4"/>
      <c r="U73" s="4"/>
      <c r="V73" s="5"/>
      <c r="W73" s="4"/>
      <c r="X73" s="4"/>
      <c r="Y73" s="4"/>
      <c r="Z73" s="5"/>
      <c r="AA73" s="4"/>
      <c r="AB73" s="4"/>
      <c r="AC73" s="4"/>
      <c r="AD73" s="5"/>
      <c r="AE73" s="4"/>
      <c r="AF73" s="6"/>
      <c r="AG73" s="6"/>
      <c r="AH73" s="6"/>
      <c r="AI73" s="4"/>
      <c r="AJ73" s="6"/>
      <c r="AK73" s="6"/>
      <c r="AL73" s="6"/>
      <c r="AM73" s="4"/>
      <c r="AN73" s="6"/>
      <c r="AO73" s="6"/>
      <c r="AP73" s="6"/>
      <c r="AQ73" s="4"/>
      <c r="AR73" s="6"/>
      <c r="AS73" s="6"/>
      <c r="AT73" s="6"/>
      <c r="AU73" s="4"/>
      <c r="AV73" s="6"/>
      <c r="AW73" s="6"/>
      <c r="AX73" s="6"/>
      <c r="AY73" s="4"/>
      <c r="AZ73" s="6"/>
      <c r="BA73" s="6"/>
      <c r="BB73" s="6"/>
      <c r="BC73" s="9"/>
      <c r="BD73" s="9"/>
      <c r="BE73" s="9">
        <f t="shared" si="1"/>
        <v>0</v>
      </c>
      <c r="BF73" s="10"/>
    </row>
    <row r="74" spans="1:58" ht="15" hidden="1" thickBot="1" x14ac:dyDescent="0.35">
      <c r="A74" s="1"/>
      <c r="B74" s="1"/>
      <c r="C74" s="1"/>
      <c r="D74" s="1"/>
      <c r="E74" s="1" t="s">
        <v>81</v>
      </c>
      <c r="F74" s="1"/>
      <c r="G74" s="9">
        <v>0</v>
      </c>
      <c r="H74" s="9">
        <v>25000</v>
      </c>
      <c r="I74" s="9">
        <f>ROUND((G74-H74),5)</f>
        <v>-25000</v>
      </c>
      <c r="J74" s="10">
        <f>ROUND(IF(H74=0, IF(G74=0, 0, 1), G74/H74),5)</f>
        <v>0</v>
      </c>
      <c r="K74" s="9">
        <v>1101.75</v>
      </c>
      <c r="L74" s="9">
        <v>0</v>
      </c>
      <c r="M74" s="9">
        <f>ROUND((K74-L74),5)</f>
        <v>1101.75</v>
      </c>
      <c r="N74" s="10">
        <f>ROUND(IF(L74=0, IF(K74=0, 0, 1), K74/L74),5)</f>
        <v>1</v>
      </c>
      <c r="O74" s="9">
        <v>0</v>
      </c>
      <c r="P74" s="9">
        <v>0</v>
      </c>
      <c r="Q74" s="9">
        <f>ROUND((O74-P74),5)</f>
        <v>0</v>
      </c>
      <c r="R74" s="10">
        <f>ROUND(IF(P74=0, IF(O74=0, 0, 1), O74/P74),5)</f>
        <v>0</v>
      </c>
      <c r="S74" s="9">
        <v>0</v>
      </c>
      <c r="T74" s="9">
        <v>0</v>
      </c>
      <c r="U74" s="9">
        <f>ROUND((S74-T74),5)</f>
        <v>0</v>
      </c>
      <c r="V74" s="10">
        <f>ROUND(IF(T74=0, IF(S74=0, 0, 1), S74/T74),5)</f>
        <v>0</v>
      </c>
      <c r="W74" s="9">
        <v>0</v>
      </c>
      <c r="X74" s="9">
        <v>0</v>
      </c>
      <c r="Y74" s="9">
        <f>ROUND((W74-X74),5)</f>
        <v>0</v>
      </c>
      <c r="Z74" s="10">
        <f>ROUND(IF(X74=0, IF(W74=0, 0, 1), W74/X74),5)</f>
        <v>0</v>
      </c>
      <c r="AA74" s="9">
        <v>0</v>
      </c>
      <c r="AB74" s="9">
        <v>0</v>
      </c>
      <c r="AC74" s="9">
        <f>ROUND((AA74-AB74),5)</f>
        <v>0</v>
      </c>
      <c r="AD74" s="10">
        <f>ROUND(IF(AB74=0, IF(AA74=0, 0, 1), AA74/AB74),5)</f>
        <v>0</v>
      </c>
      <c r="AE74" s="9">
        <v>0</v>
      </c>
      <c r="AF74" s="6"/>
      <c r="AG74" s="6"/>
      <c r="AH74" s="6"/>
      <c r="AI74" s="9">
        <v>0</v>
      </c>
      <c r="AJ74" s="6"/>
      <c r="AK74" s="6"/>
      <c r="AL74" s="6"/>
      <c r="AM74" s="9">
        <v>0</v>
      </c>
      <c r="AN74" s="6"/>
      <c r="AO74" s="6"/>
      <c r="AP74" s="6"/>
      <c r="AQ74" s="9">
        <v>0</v>
      </c>
      <c r="AR74" s="6"/>
      <c r="AS74" s="6"/>
      <c r="AT74" s="6"/>
      <c r="AU74" s="9">
        <v>0</v>
      </c>
      <c r="AV74" s="6"/>
      <c r="AW74" s="6"/>
      <c r="AX74" s="6"/>
      <c r="AY74" s="9">
        <v>0</v>
      </c>
      <c r="AZ74" s="6"/>
      <c r="BA74" s="6"/>
      <c r="BB74" s="6"/>
      <c r="BC74" s="9">
        <f>ROUND(G74+K74+O74+S74+W74+AA74+AE74+AI74+AM74+AQ74+AU74+AY74,5)</f>
        <v>1101.75</v>
      </c>
      <c r="BD74" s="9">
        <f>ROUND(H74+L74+P74+T74+X74+AB74+AF74+AJ74+AN74+AR74+AV74+AZ74,5)</f>
        <v>25000</v>
      </c>
      <c r="BE74" s="9">
        <f t="shared" si="1"/>
        <v>23898.25</v>
      </c>
      <c r="BF74" s="10">
        <f>ROUND(IF(BD74=0, IF(BC74=0, 0, 1), BC74/BD74),5)</f>
        <v>4.4069999999999998E-2</v>
      </c>
    </row>
    <row r="75" spans="1:58" ht="15" thickBot="1" x14ac:dyDescent="0.35">
      <c r="A75" s="1"/>
      <c r="B75" s="1"/>
      <c r="C75" s="1"/>
      <c r="D75" s="1" t="s">
        <v>80</v>
      </c>
      <c r="E75" s="1"/>
      <c r="F75" s="1"/>
      <c r="G75" s="13">
        <f>ROUND(SUM(G73:G74),5)</f>
        <v>0</v>
      </c>
      <c r="H75" s="13">
        <f>ROUND(SUM(H73:H74),5)</f>
        <v>25000</v>
      </c>
      <c r="I75" s="13">
        <f>ROUND((G75-H75),5)</f>
        <v>-25000</v>
      </c>
      <c r="J75" s="14">
        <f>ROUND(IF(H75=0, IF(G75=0, 0, 1), G75/H75),5)</f>
        <v>0</v>
      </c>
      <c r="K75" s="13">
        <f>ROUND(SUM(K73:K74),5)</f>
        <v>1101.75</v>
      </c>
      <c r="L75" s="13">
        <f>ROUND(SUM(L73:L74),5)</f>
        <v>0</v>
      </c>
      <c r="M75" s="13">
        <f>ROUND((K75-L75),5)</f>
        <v>1101.75</v>
      </c>
      <c r="N75" s="14">
        <f>ROUND(IF(L75=0, IF(K75=0, 0, 1), K75/L75),5)</f>
        <v>1</v>
      </c>
      <c r="O75" s="13">
        <f>ROUND(SUM(O73:O74),5)</f>
        <v>0</v>
      </c>
      <c r="P75" s="13">
        <f>ROUND(SUM(P73:P74),5)</f>
        <v>0</v>
      </c>
      <c r="Q75" s="13">
        <f>ROUND((O75-P75),5)</f>
        <v>0</v>
      </c>
      <c r="R75" s="14">
        <f>ROUND(IF(P75=0, IF(O75=0, 0, 1), O75/P75),5)</f>
        <v>0</v>
      </c>
      <c r="S75" s="13">
        <f>ROUND(SUM(S73:S74),5)</f>
        <v>0</v>
      </c>
      <c r="T75" s="13">
        <f>ROUND(SUM(T73:T74),5)</f>
        <v>0</v>
      </c>
      <c r="U75" s="13">
        <f>ROUND((S75-T75),5)</f>
        <v>0</v>
      </c>
      <c r="V75" s="14">
        <f>ROUND(IF(T75=0, IF(S75=0, 0, 1), S75/T75),5)</f>
        <v>0</v>
      </c>
      <c r="W75" s="13">
        <f>ROUND(SUM(W73:W74),5)</f>
        <v>0</v>
      </c>
      <c r="X75" s="13">
        <f>ROUND(SUM(X73:X74),5)</f>
        <v>0</v>
      </c>
      <c r="Y75" s="13">
        <f>ROUND((W75-X75),5)</f>
        <v>0</v>
      </c>
      <c r="Z75" s="14">
        <f>ROUND(IF(X75=0, IF(W75=0, 0, 1), W75/X75),5)</f>
        <v>0</v>
      </c>
      <c r="AA75" s="13">
        <f>ROUND(SUM(AA73:AA74),5)</f>
        <v>0</v>
      </c>
      <c r="AB75" s="13">
        <f>ROUND(SUM(AB73:AB74),5)</f>
        <v>0</v>
      </c>
      <c r="AC75" s="13">
        <f>ROUND((AA75-AB75),5)</f>
        <v>0</v>
      </c>
      <c r="AD75" s="14">
        <f>ROUND(IF(AB75=0, IF(AA75=0, 0, 1), AA75/AB75),5)</f>
        <v>0</v>
      </c>
      <c r="AE75" s="13">
        <f>ROUND(SUM(AE73:AE74),5)</f>
        <v>0</v>
      </c>
      <c r="AF75" s="6"/>
      <c r="AG75" s="6"/>
      <c r="AH75" s="6"/>
      <c r="AI75" s="13">
        <f>ROUND(SUM(AI73:AI74),5)</f>
        <v>0</v>
      </c>
      <c r="AJ75" s="6"/>
      <c r="AK75" s="6"/>
      <c r="AL75" s="6"/>
      <c r="AM75" s="13">
        <f>ROUND(SUM(AM73:AM74),5)</f>
        <v>0</v>
      </c>
      <c r="AN75" s="6"/>
      <c r="AO75" s="6"/>
      <c r="AP75" s="6"/>
      <c r="AQ75" s="13">
        <f>ROUND(SUM(AQ73:AQ74),5)</f>
        <v>0</v>
      </c>
      <c r="AR75" s="6"/>
      <c r="AS75" s="6"/>
      <c r="AT75" s="6"/>
      <c r="AU75" s="13">
        <f>ROUND(SUM(AU73:AU74),5)</f>
        <v>0</v>
      </c>
      <c r="AV75" s="6"/>
      <c r="AW75" s="6"/>
      <c r="AX75" s="6"/>
      <c r="AY75" s="13">
        <f>ROUND(SUM(AY73:AY74),5)</f>
        <v>0</v>
      </c>
      <c r="AZ75" s="6"/>
      <c r="BA75" s="6"/>
      <c r="BB75" s="6"/>
      <c r="BC75" s="7">
        <f>ROUND(G75+K75+O75+S75+W75+AA75+AE75+AI75+AM75+AQ75+AU75+AY75,5)</f>
        <v>1101.75</v>
      </c>
      <c r="BD75" s="7">
        <f>ROUND(H75+L75+P75+T75+X75+AB75+AF75+AJ75+AN75+AR75+AV75+AZ75,5)</f>
        <v>25000</v>
      </c>
      <c r="BE75" s="7">
        <f t="shared" si="1"/>
        <v>23898.25</v>
      </c>
      <c r="BF75" s="8">
        <f>ROUND(IF(BD75=0, IF(BC75=0, 0, 1), BC75/BD75),5)</f>
        <v>4.4069999999999998E-2</v>
      </c>
    </row>
    <row r="76" spans="1:58" ht="15" thickBot="1" x14ac:dyDescent="0.35">
      <c r="A76" s="1"/>
      <c r="B76" s="1"/>
      <c r="C76" s="1" t="s">
        <v>82</v>
      </c>
      <c r="D76" s="1"/>
      <c r="E76" s="1"/>
      <c r="F76" s="1"/>
      <c r="G76" s="11">
        <f>ROUND(SUM(G22:G27)+SUM(G31:G35)+SUM(G39:G42)+G45+G56+G60+G64+G67+G72+G75,5)</f>
        <v>39660.83</v>
      </c>
      <c r="H76" s="11">
        <f>ROUND(SUM(H22:H27)+SUM(H31:H35)+SUM(H39:H42)+H45+H56+H60+H64+H67+H72+H75,5)</f>
        <v>1012100</v>
      </c>
      <c r="I76" s="11">
        <f>ROUND((G76-H76),5)</f>
        <v>-972439.17</v>
      </c>
      <c r="J76" s="12">
        <f>ROUND(IF(H76=0, IF(G76=0, 0, 1), G76/H76),5)</f>
        <v>3.9190000000000003E-2</v>
      </c>
      <c r="K76" s="11">
        <f>ROUND(SUM(K22:K27)+SUM(K31:K35)+SUM(K39:K42)+K45+K56+K60+K64+K67+K72+K75,5)</f>
        <v>27817.82</v>
      </c>
      <c r="L76" s="11">
        <f>ROUND(SUM(L22:L27)+SUM(L31:L35)+SUM(L39:L42)+L45+L56+L60+L64+L67+L72+L75,5)</f>
        <v>0</v>
      </c>
      <c r="M76" s="11">
        <f>ROUND((K76-L76),5)</f>
        <v>27817.82</v>
      </c>
      <c r="N76" s="12">
        <f>ROUND(IF(L76=0, IF(K76=0, 0, 1), K76/L76),5)</f>
        <v>1</v>
      </c>
      <c r="O76" s="11">
        <f>ROUND(SUM(O22:O27)+SUM(O31:O35)+SUM(O39:O42)+O45+O56+O60+O64+O67+O72+O75,5)</f>
        <v>0</v>
      </c>
      <c r="P76" s="11">
        <f>ROUND(SUM(P22:P27)+SUM(P31:P35)+SUM(P39:P42)+P45+P56+P60+P64+P67+P72+P75,5)</f>
        <v>0</v>
      </c>
      <c r="Q76" s="11">
        <f>ROUND((O76-P76),5)</f>
        <v>0</v>
      </c>
      <c r="R76" s="12">
        <f>ROUND(IF(P76=0, IF(O76=0, 0, 1), O76/P76),5)</f>
        <v>0</v>
      </c>
      <c r="S76" s="11">
        <f>ROUND(SUM(S22:S27)+SUM(S31:S35)+SUM(S39:S42)+S45+S56+S60+S64+S67+S72+S75,5)</f>
        <v>0</v>
      </c>
      <c r="T76" s="11">
        <f>ROUND(SUM(T22:T27)+SUM(T31:T35)+SUM(T39:T42)+T45+T56+T60+T64+T67+T72+T75,5)</f>
        <v>0</v>
      </c>
      <c r="U76" s="11">
        <f>ROUND((S76-T76),5)</f>
        <v>0</v>
      </c>
      <c r="V76" s="12">
        <f>ROUND(IF(T76=0, IF(S76=0, 0, 1), S76/T76),5)</f>
        <v>0</v>
      </c>
      <c r="W76" s="11">
        <f>ROUND(SUM(W22:W27)+SUM(W31:W35)+SUM(W39:W42)+W45+W56+W60+W64+W67+W72+W75,5)</f>
        <v>0</v>
      </c>
      <c r="X76" s="11">
        <f>ROUND(SUM(X22:X27)+SUM(X31:X35)+SUM(X39:X42)+X45+X56+X60+X64+X67+X72+X75,5)</f>
        <v>0</v>
      </c>
      <c r="Y76" s="11">
        <f>ROUND((W76-X76),5)</f>
        <v>0</v>
      </c>
      <c r="Z76" s="12">
        <f>ROUND(IF(X76=0, IF(W76=0, 0, 1), W76/X76),5)</f>
        <v>0</v>
      </c>
      <c r="AA76" s="11">
        <f>ROUND(SUM(AA22:AA27)+SUM(AA31:AA35)+SUM(AA39:AA42)+AA45+AA56+AA60+AA64+AA67+AA72+AA75,5)</f>
        <v>0</v>
      </c>
      <c r="AB76" s="11">
        <f>ROUND(SUM(AB22:AB27)+SUM(AB31:AB35)+SUM(AB39:AB42)+AB45+AB56+AB60+AB64+AB67+AB72+AB75,5)</f>
        <v>0</v>
      </c>
      <c r="AC76" s="11">
        <f>ROUND((AA76-AB76),5)</f>
        <v>0</v>
      </c>
      <c r="AD76" s="12">
        <f>ROUND(IF(AB76=0, IF(AA76=0, 0, 1), AA76/AB76),5)</f>
        <v>0</v>
      </c>
      <c r="AE76" s="11">
        <f>ROUND(SUM(AE22:AE27)+SUM(AE31:AE35)+SUM(AE39:AE42)+AE45+AE56+AE60+AE64+AE67+AE72+AE75,5)</f>
        <v>0</v>
      </c>
      <c r="AF76" s="6"/>
      <c r="AG76" s="6"/>
      <c r="AH76" s="6"/>
      <c r="AI76" s="11">
        <f>ROUND(SUM(AI22:AI27)+SUM(AI31:AI35)+SUM(AI39:AI42)+AI45+AI56+AI60+AI64+AI67+AI72+AI75,5)</f>
        <v>0</v>
      </c>
      <c r="AJ76" s="6"/>
      <c r="AK76" s="6"/>
      <c r="AL76" s="6"/>
      <c r="AM76" s="11">
        <f>ROUND(SUM(AM22:AM27)+SUM(AM31:AM35)+SUM(AM39:AM42)+AM45+AM56+AM60+AM64+AM67+AM72+AM75,5)</f>
        <v>0</v>
      </c>
      <c r="AN76" s="6"/>
      <c r="AO76" s="6"/>
      <c r="AP76" s="6"/>
      <c r="AQ76" s="11">
        <f>ROUND(SUM(AQ22:AQ27)+SUM(AQ31:AQ35)+SUM(AQ39:AQ42)+AQ45+AQ56+AQ60+AQ64+AQ67+AQ72+AQ75,5)</f>
        <v>0</v>
      </c>
      <c r="AR76" s="6"/>
      <c r="AS76" s="6"/>
      <c r="AT76" s="6"/>
      <c r="AU76" s="11">
        <f>ROUND(SUM(AU22:AU27)+SUM(AU31:AU35)+SUM(AU39:AU42)+AU45+AU56+AU60+AU64+AU67+AU72+AU75,5)</f>
        <v>0</v>
      </c>
      <c r="AV76" s="6"/>
      <c r="AW76" s="6"/>
      <c r="AX76" s="6"/>
      <c r="AY76" s="11">
        <f>ROUND(SUM(AY22:AY27)+SUM(AY31:AY35)+SUM(AY39:AY42)+AY45+AY56+AY60+AY64+AY67+AY72+AY75,5)</f>
        <v>0</v>
      </c>
      <c r="AZ76" s="6"/>
      <c r="BA76" s="6"/>
      <c r="BB76" s="6"/>
      <c r="BC76" s="11">
        <f>ROUND(G76+K76+O76+S76+W76+AA76+AE76+AI76+AM76+AQ76+AU76+AY76,5)</f>
        <v>67478.649999999994</v>
      </c>
      <c r="BD76" s="11">
        <f>ROUND(H76+L76+P76+T76+X76+AB76+AF76+AJ76+AN76+AR76+AV76+AZ76,5)</f>
        <v>1012100</v>
      </c>
      <c r="BE76" s="11">
        <f t="shared" si="1"/>
        <v>944621.35</v>
      </c>
      <c r="BF76" s="12">
        <f>ROUND(IF(BD76=0, IF(BC76=0, 0, 1), BC76/BD76),5)</f>
        <v>6.6669999999999993E-2</v>
      </c>
    </row>
    <row r="77" spans="1:58" x14ac:dyDescent="0.3">
      <c r="A77" s="1"/>
      <c r="B77" s="1" t="s">
        <v>83</v>
      </c>
      <c r="C77" s="1"/>
      <c r="D77" s="1"/>
      <c r="E77" s="1"/>
      <c r="F77" s="1"/>
      <c r="G77" s="4">
        <f>ROUND(G3+G21-G76,5)</f>
        <v>15797.04</v>
      </c>
      <c r="H77" s="4">
        <f>ROUND(H3+H21-H76,5)</f>
        <v>-248298</v>
      </c>
      <c r="I77" s="4">
        <f>ROUND((G77-H77),5)</f>
        <v>264095.03999999998</v>
      </c>
      <c r="J77" s="5">
        <f>ROUND(IF(H77=0, IF(G77=0, 0, 1), G77/H77),5)</f>
        <v>-6.3619999999999996E-2</v>
      </c>
      <c r="K77" s="4">
        <f>ROUND(K3+K21-K76,5)</f>
        <v>-20467.07</v>
      </c>
      <c r="L77" s="4">
        <f>ROUND(L3+L21-L76,5)</f>
        <v>0</v>
      </c>
      <c r="M77" s="4">
        <f>ROUND((K77-L77),5)</f>
        <v>-20467.07</v>
      </c>
      <c r="N77" s="5">
        <f>ROUND(IF(L77=0, IF(K77=0, 0, 1), K77/L77),5)</f>
        <v>1</v>
      </c>
      <c r="O77" s="4">
        <f>ROUND(O3+O21-O76,5)</f>
        <v>0</v>
      </c>
      <c r="P77" s="4">
        <f>ROUND(P3+P21-P76,5)</f>
        <v>0</v>
      </c>
      <c r="Q77" s="4">
        <f>ROUND((O77-P77),5)</f>
        <v>0</v>
      </c>
      <c r="R77" s="5">
        <f>ROUND(IF(P77=0, IF(O77=0, 0, 1), O77/P77),5)</f>
        <v>0</v>
      </c>
      <c r="S77" s="4">
        <f>ROUND(S3+S21-S76,5)</f>
        <v>0</v>
      </c>
      <c r="T77" s="4">
        <f>ROUND(T3+T21-T76,5)</f>
        <v>0</v>
      </c>
      <c r="U77" s="4">
        <f>ROUND((S77-T77),5)</f>
        <v>0</v>
      </c>
      <c r="V77" s="5">
        <f>ROUND(IF(T77=0, IF(S77=0, 0, 1), S77/T77),5)</f>
        <v>0</v>
      </c>
      <c r="W77" s="4">
        <f>ROUND(W3+W21-W76,5)</f>
        <v>0</v>
      </c>
      <c r="X77" s="4">
        <f>ROUND(X3+X21-X76,5)</f>
        <v>0</v>
      </c>
      <c r="Y77" s="4">
        <f>ROUND((W77-X77),5)</f>
        <v>0</v>
      </c>
      <c r="Z77" s="5">
        <f>ROUND(IF(X77=0, IF(W77=0, 0, 1), W77/X77),5)</f>
        <v>0</v>
      </c>
      <c r="AA77" s="4">
        <f>ROUND(AA3+AA21-AA76,5)</f>
        <v>0</v>
      </c>
      <c r="AB77" s="4">
        <f>ROUND(AB3+AB21-AB76,5)</f>
        <v>0</v>
      </c>
      <c r="AC77" s="4">
        <f>ROUND((AA77-AB77),5)</f>
        <v>0</v>
      </c>
      <c r="AD77" s="5">
        <f>ROUND(IF(AB77=0, IF(AA77=0, 0, 1), AA77/AB77),5)</f>
        <v>0</v>
      </c>
      <c r="AE77" s="4">
        <f>ROUND(AE3+AE21-AE76,5)</f>
        <v>0</v>
      </c>
      <c r="AF77" s="6"/>
      <c r="AG77" s="6"/>
      <c r="AH77" s="6"/>
      <c r="AI77" s="4">
        <f>ROUND(AI3+AI21-AI76,5)</f>
        <v>0</v>
      </c>
      <c r="AJ77" s="6"/>
      <c r="AK77" s="6"/>
      <c r="AL77" s="6"/>
      <c r="AM77" s="4">
        <f>ROUND(AM3+AM21-AM76,5)</f>
        <v>0</v>
      </c>
      <c r="AN77" s="6"/>
      <c r="AO77" s="6"/>
      <c r="AP77" s="6"/>
      <c r="AQ77" s="4">
        <f>ROUND(AQ3+AQ21-AQ76,5)</f>
        <v>0</v>
      </c>
      <c r="AR77" s="6"/>
      <c r="AS77" s="6"/>
      <c r="AT77" s="6"/>
      <c r="AU77" s="4">
        <f>ROUND(AU3+AU21-AU76,5)</f>
        <v>0</v>
      </c>
      <c r="AV77" s="6"/>
      <c r="AW77" s="6"/>
      <c r="AX77" s="6"/>
      <c r="AY77" s="4">
        <f>ROUND(AY3+AY21-AY76,5)</f>
        <v>0</v>
      </c>
      <c r="AZ77" s="6"/>
      <c r="BA77" s="6"/>
      <c r="BB77" s="6"/>
      <c r="BC77" s="4">
        <f>ROUND(G77+K77+O77+S77+W77+AA77+AE77+AI77+AM77+AQ77+AU77+AY77,5)</f>
        <v>-4670.03</v>
      </c>
      <c r="BD77" s="4">
        <f>ROUND(H77+L77+P77+T77+X77+AB77+AF77+AJ77+AN77+AR77+AV77+AZ77,5)</f>
        <v>-248298</v>
      </c>
      <c r="BE77" s="4">
        <f t="shared" si="1"/>
        <v>-243627.97</v>
      </c>
      <c r="BF77" s="5"/>
    </row>
    <row r="78" spans="1:58" x14ac:dyDescent="0.3">
      <c r="A78" s="1"/>
      <c r="B78" s="1" t="s">
        <v>84</v>
      </c>
      <c r="C78" s="1"/>
      <c r="D78" s="1"/>
      <c r="E78" s="1"/>
      <c r="F78" s="1"/>
      <c r="G78" s="4"/>
      <c r="H78" s="4"/>
      <c r="I78" s="4"/>
      <c r="J78" s="5"/>
      <c r="K78" s="4"/>
      <c r="L78" s="4"/>
      <c r="M78" s="4"/>
      <c r="N78" s="5"/>
      <c r="O78" s="4"/>
      <c r="P78" s="4"/>
      <c r="Q78" s="4"/>
      <c r="R78" s="5"/>
      <c r="S78" s="4"/>
      <c r="T78" s="4"/>
      <c r="U78" s="4"/>
      <c r="V78" s="5"/>
      <c r="W78" s="4"/>
      <c r="X78" s="4"/>
      <c r="Y78" s="4"/>
      <c r="Z78" s="5"/>
      <c r="AA78" s="4"/>
      <c r="AB78" s="4"/>
      <c r="AC78" s="4"/>
      <c r="AD78" s="5"/>
      <c r="AE78" s="4"/>
      <c r="AF78" s="6"/>
      <c r="AG78" s="6"/>
      <c r="AH78" s="6"/>
      <c r="AI78" s="4"/>
      <c r="AJ78" s="6"/>
      <c r="AK78" s="6"/>
      <c r="AL78" s="6"/>
      <c r="AM78" s="4"/>
      <c r="AN78" s="6"/>
      <c r="AO78" s="6"/>
      <c r="AP78" s="6"/>
      <c r="AQ78" s="4"/>
      <c r="AR78" s="6"/>
      <c r="AS78" s="6"/>
      <c r="AT78" s="6"/>
      <c r="AU78" s="4"/>
      <c r="AV78" s="6"/>
      <c r="AW78" s="6"/>
      <c r="AX78" s="6"/>
      <c r="AY78" s="4"/>
      <c r="AZ78" s="6"/>
      <c r="BA78" s="6"/>
      <c r="BB78" s="6"/>
      <c r="BC78" s="4"/>
      <c r="BD78" s="4"/>
      <c r="BE78" s="4"/>
      <c r="BF78" s="5"/>
    </row>
    <row r="79" spans="1:58" x14ac:dyDescent="0.3">
      <c r="A79" s="1"/>
      <c r="B79" s="1"/>
      <c r="C79" s="1" t="s">
        <v>85</v>
      </c>
      <c r="D79" s="1"/>
      <c r="E79" s="1"/>
      <c r="F79" s="1"/>
      <c r="G79" s="4"/>
      <c r="H79" s="4"/>
      <c r="I79" s="4"/>
      <c r="J79" s="5"/>
      <c r="K79" s="4"/>
      <c r="L79" s="4"/>
      <c r="M79" s="4"/>
      <c r="N79" s="5"/>
      <c r="O79" s="4"/>
      <c r="P79" s="4"/>
      <c r="Q79" s="4"/>
      <c r="R79" s="5"/>
      <c r="S79" s="4"/>
      <c r="T79" s="4"/>
      <c r="U79" s="4"/>
      <c r="V79" s="5"/>
      <c r="W79" s="4"/>
      <c r="X79" s="4"/>
      <c r="Y79" s="4"/>
      <c r="Z79" s="5"/>
      <c r="AA79" s="4"/>
      <c r="AB79" s="4"/>
      <c r="AC79" s="4"/>
      <c r="AD79" s="5"/>
      <c r="AE79" s="4"/>
      <c r="AF79" s="6"/>
      <c r="AG79" s="6"/>
      <c r="AH79" s="6"/>
      <c r="AI79" s="4"/>
      <c r="AJ79" s="6"/>
      <c r="AK79" s="6"/>
      <c r="AL79" s="6"/>
      <c r="AM79" s="4"/>
      <c r="AN79" s="6"/>
      <c r="AO79" s="6"/>
      <c r="AP79" s="6"/>
      <c r="AQ79" s="4"/>
      <c r="AR79" s="6"/>
      <c r="AS79" s="6"/>
      <c r="AT79" s="6"/>
      <c r="AU79" s="4"/>
      <c r="AV79" s="6"/>
      <c r="AW79" s="6"/>
      <c r="AX79" s="6"/>
      <c r="AY79" s="4"/>
      <c r="AZ79" s="6"/>
      <c r="BA79" s="6"/>
      <c r="BB79" s="6"/>
      <c r="BC79" s="4"/>
      <c r="BD79" s="4"/>
      <c r="BE79" s="4"/>
      <c r="BF79" s="5"/>
    </row>
    <row r="80" spans="1:58" x14ac:dyDescent="0.3">
      <c r="A80" s="1"/>
      <c r="B80" s="1"/>
      <c r="C80" s="1"/>
      <c r="D80" s="1" t="s">
        <v>86</v>
      </c>
      <c r="E80" s="1"/>
      <c r="F80" s="1"/>
      <c r="G80" s="9">
        <v>-136.55000000000001</v>
      </c>
      <c r="H80" s="4"/>
      <c r="I80" s="4"/>
      <c r="J80" s="5"/>
      <c r="K80" s="9">
        <v>0</v>
      </c>
      <c r="L80" s="4"/>
      <c r="M80" s="4"/>
      <c r="N80" s="5"/>
      <c r="O80" s="9">
        <v>0</v>
      </c>
      <c r="P80" s="4"/>
      <c r="Q80" s="4"/>
      <c r="R80" s="5"/>
      <c r="S80" s="9">
        <v>0</v>
      </c>
      <c r="T80" s="4"/>
      <c r="U80" s="4"/>
      <c r="V80" s="5"/>
      <c r="W80" s="9">
        <v>0</v>
      </c>
      <c r="X80" s="4"/>
      <c r="Y80" s="4"/>
      <c r="Z80" s="5"/>
      <c r="AA80" s="9">
        <v>0</v>
      </c>
      <c r="AB80" s="4"/>
      <c r="AC80" s="4"/>
      <c r="AD80" s="5"/>
      <c r="AE80" s="9">
        <v>0</v>
      </c>
      <c r="AF80" s="6"/>
      <c r="AG80" s="6"/>
      <c r="AH80" s="6"/>
      <c r="AI80" s="9">
        <v>0</v>
      </c>
      <c r="AJ80" s="6"/>
      <c r="AK80" s="6"/>
      <c r="AL80" s="6"/>
      <c r="AM80" s="9">
        <v>0</v>
      </c>
      <c r="AN80" s="6"/>
      <c r="AO80" s="6"/>
      <c r="AP80" s="6"/>
      <c r="AQ80" s="9">
        <v>0</v>
      </c>
      <c r="AR80" s="6"/>
      <c r="AS80" s="6"/>
      <c r="AT80" s="6"/>
      <c r="AU80" s="9">
        <v>0</v>
      </c>
      <c r="AV80" s="6"/>
      <c r="AW80" s="6"/>
      <c r="AX80" s="6"/>
      <c r="AY80" s="9">
        <v>0</v>
      </c>
      <c r="AZ80" s="6"/>
      <c r="BA80" s="6"/>
      <c r="BB80" s="6"/>
      <c r="BC80" s="9">
        <f>ROUND(G80+K80+O80+S80+W80+AA80+AE80+AI80+AM80+AQ80+AU80+AY80,5)</f>
        <v>-136.55000000000001</v>
      </c>
      <c r="BD80" s="4"/>
      <c r="BE80" s="4"/>
      <c r="BF80" s="5"/>
    </row>
    <row r="81" spans="1:58" ht="15" hidden="1" thickBot="1" x14ac:dyDescent="0.35">
      <c r="A81" s="1"/>
      <c r="B81" s="1"/>
      <c r="C81" s="1" t="s">
        <v>87</v>
      </c>
      <c r="D81" s="1"/>
      <c r="E81" s="1"/>
      <c r="F81" s="1"/>
      <c r="G81" s="13">
        <f>ROUND(SUM(G79:G80),5)</f>
        <v>-136.55000000000001</v>
      </c>
      <c r="H81" s="4"/>
      <c r="I81" s="4"/>
      <c r="J81" s="5"/>
      <c r="K81" s="13">
        <f>ROUND(SUM(K79:K80),5)</f>
        <v>0</v>
      </c>
      <c r="L81" s="4"/>
      <c r="M81" s="4"/>
      <c r="N81" s="5"/>
      <c r="O81" s="13">
        <f>ROUND(SUM(O79:O80),5)</f>
        <v>0</v>
      </c>
      <c r="P81" s="4"/>
      <c r="Q81" s="4"/>
      <c r="R81" s="5"/>
      <c r="S81" s="13">
        <f>ROUND(SUM(S79:S80),5)</f>
        <v>0</v>
      </c>
      <c r="T81" s="4"/>
      <c r="U81" s="4"/>
      <c r="V81" s="5"/>
      <c r="W81" s="13">
        <f>ROUND(SUM(W79:W80),5)</f>
        <v>0</v>
      </c>
      <c r="X81" s="4"/>
      <c r="Y81" s="4"/>
      <c r="Z81" s="5"/>
      <c r="AA81" s="13">
        <f>ROUND(SUM(AA79:AA80),5)</f>
        <v>0</v>
      </c>
      <c r="AB81" s="4"/>
      <c r="AC81" s="4"/>
      <c r="AD81" s="5"/>
      <c r="AE81" s="13">
        <f>ROUND(SUM(AE79:AE80),5)</f>
        <v>0</v>
      </c>
      <c r="AF81" s="6"/>
      <c r="AG81" s="6"/>
      <c r="AH81" s="6"/>
      <c r="AI81" s="13">
        <f>ROUND(SUM(AI79:AI80),5)</f>
        <v>0</v>
      </c>
      <c r="AJ81" s="6"/>
      <c r="AK81" s="6"/>
      <c r="AL81" s="6"/>
      <c r="AM81" s="13">
        <f>ROUND(SUM(AM79:AM80),5)</f>
        <v>0</v>
      </c>
      <c r="AN81" s="6"/>
      <c r="AO81" s="6"/>
      <c r="AP81" s="6"/>
      <c r="AQ81" s="13">
        <f>ROUND(SUM(AQ79:AQ80),5)</f>
        <v>0</v>
      </c>
      <c r="AR81" s="6"/>
      <c r="AS81" s="6"/>
      <c r="AT81" s="6"/>
      <c r="AU81" s="13">
        <f>ROUND(SUM(AU79:AU80),5)</f>
        <v>0</v>
      </c>
      <c r="AV81" s="6"/>
      <c r="AW81" s="6"/>
      <c r="AX81" s="6"/>
      <c r="AY81" s="13">
        <f>ROUND(SUM(AY79:AY80),5)</f>
        <v>0</v>
      </c>
      <c r="AZ81" s="6"/>
      <c r="BA81" s="6"/>
      <c r="BB81" s="6"/>
      <c r="BC81" s="13">
        <f>ROUND(G81+K81+O81+S81+W81+AA81+AE81+AI81+AM81+AQ81+AU81+AY81,5)</f>
        <v>-136.55000000000001</v>
      </c>
      <c r="BD81" s="4"/>
      <c r="BE81" s="4"/>
      <c r="BF81" s="5"/>
    </row>
    <row r="82" spans="1:58" ht="15" hidden="1" thickBot="1" x14ac:dyDescent="0.35">
      <c r="A82" s="1"/>
      <c r="B82" s="1" t="s">
        <v>88</v>
      </c>
      <c r="C82" s="1"/>
      <c r="D82" s="1"/>
      <c r="E82" s="1"/>
      <c r="F82" s="1"/>
      <c r="G82" s="13">
        <f>ROUND(G78+G81,5)</f>
        <v>-136.55000000000001</v>
      </c>
      <c r="H82" s="9"/>
      <c r="I82" s="9"/>
      <c r="J82" s="10"/>
      <c r="K82" s="13">
        <f>ROUND(K78+K81,5)</f>
        <v>0</v>
      </c>
      <c r="L82" s="9"/>
      <c r="M82" s="9"/>
      <c r="N82" s="10"/>
      <c r="O82" s="13">
        <f>ROUND(O78+O81,5)</f>
        <v>0</v>
      </c>
      <c r="P82" s="9"/>
      <c r="Q82" s="9"/>
      <c r="R82" s="10"/>
      <c r="S82" s="13">
        <f>ROUND(S78+S81,5)</f>
        <v>0</v>
      </c>
      <c r="T82" s="9"/>
      <c r="U82" s="9"/>
      <c r="V82" s="10"/>
      <c r="W82" s="13">
        <f>ROUND(W78+W81,5)</f>
        <v>0</v>
      </c>
      <c r="X82" s="9"/>
      <c r="Y82" s="9"/>
      <c r="Z82" s="10"/>
      <c r="AA82" s="13">
        <f>ROUND(AA78+AA81,5)</f>
        <v>0</v>
      </c>
      <c r="AB82" s="9"/>
      <c r="AC82" s="9"/>
      <c r="AD82" s="10"/>
      <c r="AE82" s="13">
        <f>ROUND(AE78+AE81,5)</f>
        <v>0</v>
      </c>
      <c r="AF82" s="6"/>
      <c r="AG82" s="6"/>
      <c r="AH82" s="6"/>
      <c r="AI82" s="13">
        <f>ROUND(AI78+AI81,5)</f>
        <v>0</v>
      </c>
      <c r="AJ82" s="6"/>
      <c r="AK82" s="6"/>
      <c r="AL82" s="6"/>
      <c r="AM82" s="13">
        <f>ROUND(AM78+AM81,5)</f>
        <v>0</v>
      </c>
      <c r="AN82" s="6"/>
      <c r="AO82" s="6"/>
      <c r="AP82" s="6"/>
      <c r="AQ82" s="13">
        <f>ROUND(AQ78+AQ81,5)</f>
        <v>0</v>
      </c>
      <c r="AR82" s="6"/>
      <c r="AS82" s="6"/>
      <c r="AT82" s="6"/>
      <c r="AU82" s="13">
        <f>ROUND(AU78+AU81,5)</f>
        <v>0</v>
      </c>
      <c r="AV82" s="6"/>
      <c r="AW82" s="6"/>
      <c r="AX82" s="6"/>
      <c r="AY82" s="13">
        <f>ROUND(AY78+AY81,5)</f>
        <v>0</v>
      </c>
      <c r="AZ82" s="6"/>
      <c r="BA82" s="6"/>
      <c r="BB82" s="6"/>
      <c r="BC82" s="13">
        <f>ROUND(G82+K82+O82+S82+W82+AA82+AE82+AI82+AM82+AQ82+AU82+AY82,5)</f>
        <v>-136.55000000000001</v>
      </c>
      <c r="BD82" s="9"/>
      <c r="BE82" s="9"/>
      <c r="BF82" s="10"/>
    </row>
    <row r="83" spans="1:58" s="17" customFormat="1" ht="10.8" hidden="1" thickBot="1" x14ac:dyDescent="0.25">
      <c r="A83" s="1" t="s">
        <v>89</v>
      </c>
      <c r="B83" s="1"/>
      <c r="C83" s="1"/>
      <c r="D83" s="1"/>
      <c r="E83" s="1"/>
      <c r="F83" s="1"/>
      <c r="G83" s="15">
        <f>ROUND(G77+G82,5)</f>
        <v>15660.49</v>
      </c>
      <c r="H83" s="15">
        <f>ROUND(H77+H82,5)</f>
        <v>-248298</v>
      </c>
      <c r="I83" s="15">
        <f>ROUND((G83-H83),5)</f>
        <v>263958.49</v>
      </c>
      <c r="J83" s="16">
        <f>ROUND(IF(H83=0, IF(G83=0, 0, 1), G83/H83),5)</f>
        <v>-6.3070000000000001E-2</v>
      </c>
      <c r="K83" s="15">
        <f>ROUND(K77+K82,5)</f>
        <v>-20467.07</v>
      </c>
      <c r="L83" s="15">
        <f>ROUND(L77+L82,5)</f>
        <v>0</v>
      </c>
      <c r="M83" s="15">
        <f>ROUND((K83-L83),5)</f>
        <v>-20467.07</v>
      </c>
      <c r="N83" s="16">
        <f>ROUND(IF(L83=0, IF(K83=0, 0, 1), K83/L83),5)</f>
        <v>1</v>
      </c>
      <c r="O83" s="15">
        <f>ROUND(O77+O82,5)</f>
        <v>0</v>
      </c>
      <c r="P83" s="15">
        <f>ROUND(P77+P82,5)</f>
        <v>0</v>
      </c>
      <c r="Q83" s="15">
        <f>ROUND((O83-P83),5)</f>
        <v>0</v>
      </c>
      <c r="R83" s="16">
        <f>ROUND(IF(P83=0, IF(O83=0, 0, 1), O83/P83),5)</f>
        <v>0</v>
      </c>
      <c r="S83" s="15">
        <f>ROUND(S77+S82,5)</f>
        <v>0</v>
      </c>
      <c r="T83" s="15">
        <f>ROUND(T77+T82,5)</f>
        <v>0</v>
      </c>
      <c r="U83" s="15">
        <f>ROUND((S83-T83),5)</f>
        <v>0</v>
      </c>
      <c r="V83" s="16">
        <f>ROUND(IF(T83=0, IF(S83=0, 0, 1), S83/T83),5)</f>
        <v>0</v>
      </c>
      <c r="W83" s="15">
        <f>ROUND(W77+W82,5)</f>
        <v>0</v>
      </c>
      <c r="X83" s="15">
        <f>ROUND(X77+X82,5)</f>
        <v>0</v>
      </c>
      <c r="Y83" s="15">
        <f>ROUND((W83-X83),5)</f>
        <v>0</v>
      </c>
      <c r="Z83" s="16">
        <f>ROUND(IF(X83=0, IF(W83=0, 0, 1), W83/X83),5)</f>
        <v>0</v>
      </c>
      <c r="AA83" s="15">
        <f>ROUND(AA77+AA82,5)</f>
        <v>0</v>
      </c>
      <c r="AB83" s="15">
        <f>ROUND(AB77+AB82,5)</f>
        <v>0</v>
      </c>
      <c r="AC83" s="15">
        <f>ROUND((AA83-AB83),5)</f>
        <v>0</v>
      </c>
      <c r="AD83" s="16">
        <f>ROUND(IF(AB83=0, IF(AA83=0, 0, 1), AA83/AB83),5)</f>
        <v>0</v>
      </c>
      <c r="AE83" s="15">
        <f>ROUND(AE77+AE82,5)</f>
        <v>0</v>
      </c>
      <c r="AF83" s="1"/>
      <c r="AG83" s="1"/>
      <c r="AH83" s="1"/>
      <c r="AI83" s="15">
        <f>ROUND(AI77+AI82,5)</f>
        <v>0</v>
      </c>
      <c r="AJ83" s="1"/>
      <c r="AK83" s="1"/>
      <c r="AL83" s="1"/>
      <c r="AM83" s="15">
        <f>ROUND(AM77+AM82,5)</f>
        <v>0</v>
      </c>
      <c r="AN83" s="1"/>
      <c r="AO83" s="1"/>
      <c r="AP83" s="1"/>
      <c r="AQ83" s="15">
        <f>ROUND(AQ77+AQ82,5)</f>
        <v>0</v>
      </c>
      <c r="AR83" s="1"/>
      <c r="AS83" s="1"/>
      <c r="AT83" s="1"/>
      <c r="AU83" s="15">
        <f>ROUND(AU77+AU82,5)</f>
        <v>0</v>
      </c>
      <c r="AV83" s="1"/>
      <c r="AW83" s="1"/>
      <c r="AX83" s="1"/>
      <c r="AY83" s="15">
        <f>ROUND(AY77+AY82,5)</f>
        <v>0</v>
      </c>
      <c r="AZ83" s="1"/>
      <c r="BA83" s="1"/>
      <c r="BB83" s="1"/>
      <c r="BC83" s="15">
        <f>ROUND(G83+K83+O83+S83+W83+AA83+AE83+AI83+AM83+AQ83+AU83+AY83,5)</f>
        <v>-4806.58</v>
      </c>
      <c r="BD83" s="15">
        <f>ROUND(H83+L83+P83+T83+X83+AB83+AF83+AJ83+AN83+AR83+AV83+AZ83,5)</f>
        <v>-248298</v>
      </c>
      <c r="BE83" s="15">
        <f>ROUND((BC83-BD83),5)</f>
        <v>243491.42</v>
      </c>
      <c r="BF83" s="16">
        <f>ROUND(IF(BD83=0, IF(BC83=0, 0, 1), BC83/BD83),5)</f>
        <v>1.9359999999999999E-2</v>
      </c>
    </row>
  </sheetData>
  <pageMargins left="0.7" right="0.7" top="0.75" bottom="0.75" header="0.1" footer="0.3"/>
  <pageSetup orientation="portrait" horizontalDpi="0" verticalDpi="0" r:id="rId1"/>
  <headerFooter>
    <oddHeader>&amp;L&amp;"Arial,Bold"&amp;8 12:32 PM
&amp;"Arial,Bold"&amp;8 08/10/21
&amp;"Arial,Bold"&amp;8 Accrual Basis&amp;C&amp;"Arial,Bold"&amp;12 Johnson Co Fire Control District #1
&amp;"Arial,Bold"&amp;14 Profit &amp;&amp; Loss Budget vs. Actual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Chanda</cp:lastModifiedBy>
  <cp:lastPrinted>2021-08-11T01:28:41Z</cp:lastPrinted>
  <dcterms:created xsi:type="dcterms:W3CDTF">2021-08-10T18:32:33Z</dcterms:created>
  <dcterms:modified xsi:type="dcterms:W3CDTF">2021-08-11T01:31:33Z</dcterms:modified>
</cp:coreProperties>
</file>